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G:\共有ドライブ\CSR\総覧\CSR企業総覧2026年版GD\Excel調査表\最終版\kiso\新規用\"/>
    </mc:Choice>
  </mc:AlternateContent>
  <xr:revisionPtr revIDLastSave="0" documentId="13_ncr:1_{7ADC3E65-6568-4AE4-98A9-967B4029A656}" xr6:coauthVersionLast="47" xr6:coauthVersionMax="47" xr10:uidLastSave="{00000000-0000-0000-0000-000000000000}"/>
  <workbookProtection workbookAlgorithmName="SHA-512" workbookHashValue="my3v7C81cYUsuJQF3OkQ4TZfMwLxw10XyzhQ91YNcObQ3E4Ginl6X+xzsvSs4YEEVtOTkIDbvl/MUdwlYCmUyg==" workbookSaltValue="BnSG/bOQ0hRZcPXsNViQDw==" workbookSpinCount="100000" lockStructure="1"/>
  <bookViews>
    <workbookView xWindow="28680" yWindow="-120" windowWidth="29040" windowHeight="15720" xr2:uid="{E266A3BC-8877-49F0-AB88-6E70C6018B94}"/>
  </bookViews>
  <sheets>
    <sheet name="概要_目次" sheetId="5" r:id="rId1"/>
    <sheet name="前回データ概要" sheetId="11" state="hidden" r:id="rId2"/>
    <sheet name="基礎調査" sheetId="4" r:id="rId3"/>
    <sheet name="前回データ" sheetId="12" state="hidden" r:id="rId4"/>
    <sheet name="制御用" sheetId="3" state="hidden" r:id="rId5"/>
  </sheets>
  <definedNames>
    <definedName name="CheckBox">制御用!$Q$7:$Q$7</definedName>
    <definedName name="Code">制御用!$B$12</definedName>
    <definedName name="Dropdown1">制御用!$E$7:$E$7</definedName>
    <definedName name="Dropdown10">制御用!$N$7:$N$16</definedName>
    <definedName name="Dropdown2">制御用!$F$7:$F$8</definedName>
    <definedName name="Dropdown3">制御用!$G$7:$G$9</definedName>
    <definedName name="Dropdown4">制御用!$H$7:$H$10</definedName>
    <definedName name="Dropdown5">制御用!$I$7:$I$11</definedName>
    <definedName name="Dropdown6">制御用!$J$7:$J$12</definedName>
    <definedName name="Dropdown7">制御用!$K$7:$K$13</definedName>
    <definedName name="Dropdown8">制御用!$L$7:$L$14</definedName>
    <definedName name="Dropdown9">制御用!$M$7:$M$15</definedName>
    <definedName name="EnqClassificationID">制御用!$B$13</definedName>
    <definedName name="IndexID">制御用!$B$10</definedName>
    <definedName name="InvType">制御用!$B$8</definedName>
    <definedName name="New_Answer">制御用!$B$14</definedName>
    <definedName name="PubID">制御用!$B$9</definedName>
    <definedName name="publication_code">制御用!$B$6</definedName>
    <definedName name="PubType">制御用!$B$7</definedName>
    <definedName name="TKC">制御用!$B$11</definedName>
    <definedName name="Year1">制御用!$B$18</definedName>
    <definedName name="Year2">制御用!$B$19</definedName>
    <definedName name="Year3">制御用!$B$20</definedName>
    <definedName name="Year4">制御用!$B$21</definedName>
    <definedName name="Year5">制御用!$B$22</definedName>
    <definedName name="YesNo2">制御用!$O$7:$O$8</definedName>
    <definedName name="YesNo3">制御用!$P$7:$P$9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5" l="1"/>
  <c r="C74" i="5"/>
  <c r="C73" i="5"/>
  <c r="C72" i="5"/>
  <c r="C71" i="5"/>
  <c r="C70" i="5"/>
  <c r="C69" i="5"/>
  <c r="C68" i="5"/>
  <c r="S186" i="12" l="1"/>
  <c r="S185" i="12"/>
  <c r="S184" i="12"/>
  <c r="Y98" i="12"/>
  <c r="Y97" i="12"/>
  <c r="Y96" i="12"/>
  <c r="AE82" i="12"/>
  <c r="C82" i="12"/>
  <c r="AE81" i="12"/>
  <c r="AG33" i="12"/>
  <c r="AG32" i="12"/>
  <c r="AG31" i="12"/>
  <c r="AG30" i="12"/>
  <c r="Y8" i="12"/>
  <c r="Y7" i="12"/>
  <c r="C75" i="11"/>
  <c r="C74" i="11"/>
  <c r="C73" i="11"/>
  <c r="C72" i="11"/>
  <c r="C71" i="11"/>
  <c r="C70" i="11"/>
  <c r="C69" i="11"/>
  <c r="C68" i="11"/>
  <c r="E75" i="11"/>
  <c r="E74" i="11"/>
  <c r="E73" i="11"/>
  <c r="E72" i="11"/>
  <c r="E71" i="11"/>
  <c r="E69" i="11"/>
  <c r="E68" i="11"/>
  <c r="N2" i="11"/>
  <c r="E74" i="5" l="1"/>
  <c r="E75" i="5"/>
  <c r="E73" i="5"/>
  <c r="E72" i="5"/>
  <c r="E71" i="5"/>
  <c r="E69" i="5"/>
  <c r="S186" i="4"/>
  <c r="S185" i="4"/>
  <c r="S184" i="4"/>
  <c r="E68" i="5" l="1"/>
  <c r="C82" i="4" l="1"/>
  <c r="N2" i="5"/>
  <c r="Y8" i="4" l="1"/>
  <c r="Y7" i="4"/>
  <c r="AE82" i="4" l="1"/>
  <c r="AG33" i="4"/>
  <c r="AG32" i="4"/>
  <c r="AG31" i="4"/>
  <c r="AG30" i="4"/>
  <c r="Y96" i="4"/>
  <c r="Y97" i="4"/>
  <c r="Y98" i="4"/>
  <c r="AE81" i="4" l="1"/>
  <c r="B22" i="3" l="1"/>
  <c r="C89" i="12" s="1"/>
  <c r="B21" i="3"/>
  <c r="B20" i="3"/>
  <c r="B19" i="3"/>
  <c r="G12" i="12" l="1"/>
  <c r="M183" i="12"/>
  <c r="G10" i="12"/>
  <c r="G8" i="12"/>
  <c r="C98" i="12"/>
  <c r="C27" i="12"/>
  <c r="P19" i="12"/>
  <c r="G14" i="12"/>
  <c r="U66" i="12"/>
  <c r="X182" i="12"/>
  <c r="G18" i="12"/>
  <c r="F18" i="12"/>
  <c r="C90" i="12"/>
  <c r="G16" i="12"/>
  <c r="F16" i="12"/>
  <c r="O66" i="12"/>
  <c r="G11" i="12"/>
  <c r="G7" i="12"/>
  <c r="C97" i="12"/>
  <c r="P15" i="12"/>
  <c r="G15" i="12"/>
  <c r="F15" i="12"/>
  <c r="G13" i="12"/>
  <c r="G183" i="12"/>
  <c r="G9" i="12"/>
  <c r="G17" i="12"/>
  <c r="F17" i="12"/>
  <c r="I66" i="12"/>
  <c r="C64" i="12"/>
  <c r="C81" i="12"/>
  <c r="D78" i="12"/>
  <c r="C96" i="12"/>
  <c r="C83" i="12"/>
  <c r="G183" i="4"/>
  <c r="C89" i="4"/>
  <c r="X182" i="4"/>
  <c r="M183" i="4"/>
  <c r="C27" i="4"/>
  <c r="C83" i="4"/>
  <c r="C90" i="4"/>
  <c r="G8" i="4"/>
  <c r="G12" i="4"/>
  <c r="G10" i="4"/>
  <c r="G18" i="4"/>
  <c r="G14" i="4"/>
  <c r="C98" i="4"/>
  <c r="G16" i="4"/>
  <c r="G13" i="4"/>
  <c r="G17" i="4"/>
  <c r="G15" i="4"/>
  <c r="G11" i="4"/>
  <c r="G9" i="4"/>
  <c r="G7" i="4"/>
  <c r="C97" i="4"/>
  <c r="C64" i="4"/>
  <c r="C81" i="4"/>
  <c r="C96" i="4"/>
  <c r="U66" i="4"/>
  <c r="P19" i="4"/>
  <c r="F16" i="4"/>
  <c r="F18" i="4"/>
  <c r="O66" i="4"/>
  <c r="P15" i="4"/>
  <c r="F17" i="4"/>
  <c r="F15" i="4"/>
  <c r="I66" i="4"/>
  <c r="D78" i="4"/>
  <c r="E70" i="5" l="1"/>
  <c r="E70" i="11"/>
</calcChain>
</file>

<file path=xl/sharedStrings.xml><?xml version="1.0" encoding="utf-8"?>
<sst xmlns="http://schemas.openxmlformats.org/spreadsheetml/2006/main" count="658" uniqueCount="221">
  <si>
    <t>合計（男女計）</t>
    <rPh sb="0" eb="2">
      <t>ゴウケイ</t>
    </rPh>
    <rPh sb="3" eb="6">
      <t>ダンジョケイ</t>
    </rPh>
    <phoneticPr fontId="1"/>
  </si>
  <si>
    <t>うち男性</t>
    <rPh sb="2" eb="4">
      <t>ダンセイ</t>
    </rPh>
    <phoneticPr fontId="1"/>
  </si>
  <si>
    <t>うち女性</t>
    <rPh sb="2" eb="4">
      <t>ジョセイ</t>
    </rPh>
    <phoneticPr fontId="1"/>
  </si>
  <si>
    <t>人</t>
    <rPh sb="0" eb="1">
      <t>ヒト</t>
    </rPh>
    <phoneticPr fontId="1"/>
  </si>
  <si>
    <t>歳</t>
    <rPh sb="0" eb="1">
      <t>トシ</t>
    </rPh>
    <phoneticPr fontId="1"/>
  </si>
  <si>
    <t>年</t>
    <rPh sb="0" eb="1">
      <t>ネン</t>
    </rPh>
    <phoneticPr fontId="1"/>
  </si>
  <si>
    <t>調査年</t>
    <rPh sb="0" eb="3">
      <t>チョウサネン</t>
    </rPh>
    <phoneticPr fontId="1"/>
  </si>
  <si>
    <t>調査直近年度</t>
    <rPh sb="0" eb="2">
      <t>チョウサ</t>
    </rPh>
    <rPh sb="2" eb="6">
      <t>チョッキンネンド</t>
    </rPh>
    <phoneticPr fontId="1"/>
  </si>
  <si>
    <t>調査2期前年度</t>
    <rPh sb="0" eb="2">
      <t>チョウサ</t>
    </rPh>
    <rPh sb="3" eb="5">
      <t>キマエ</t>
    </rPh>
    <rPh sb="5" eb="7">
      <t>ネンド</t>
    </rPh>
    <phoneticPr fontId="1"/>
  </si>
  <si>
    <t>男性</t>
    <rPh sb="0" eb="2">
      <t>ダンセイ</t>
    </rPh>
    <phoneticPr fontId="1"/>
  </si>
  <si>
    <t>女性</t>
    <rPh sb="0" eb="2">
      <t>ジョセイ</t>
    </rPh>
    <phoneticPr fontId="1"/>
  </si>
  <si>
    <t>男女計</t>
    <rPh sb="0" eb="3">
      <t>ダンジョケイ</t>
    </rPh>
    <phoneticPr fontId="1"/>
  </si>
  <si>
    <t>注記</t>
    <rPh sb="0" eb="2">
      <t>チュウキ</t>
    </rPh>
    <phoneticPr fontId="1"/>
  </si>
  <si>
    <t>（※参考）前回のご回答</t>
    <phoneticPr fontId="1"/>
  </si>
  <si>
    <t>円</t>
    <rPh sb="0" eb="1">
      <t>エン</t>
    </rPh>
    <phoneticPr fontId="1"/>
  </si>
  <si>
    <t>調査3期前年度</t>
    <rPh sb="0" eb="2">
      <t>チョウサ</t>
    </rPh>
    <rPh sb="3" eb="5">
      <t>キマエ</t>
    </rPh>
    <rPh sb="5" eb="7">
      <t>ネンド</t>
    </rPh>
    <phoneticPr fontId="1"/>
  </si>
  <si>
    <t>調査4期前年度</t>
    <rPh sb="0" eb="2">
      <t>チョウサ</t>
    </rPh>
    <rPh sb="3" eb="5">
      <t>キマエ</t>
    </rPh>
    <rPh sb="5" eb="7">
      <t>ネンド</t>
    </rPh>
    <phoneticPr fontId="1"/>
  </si>
  <si>
    <t>各期末時点の従業員関連データをご回答ください</t>
    <rPh sb="0" eb="1">
      <t>カク</t>
    </rPh>
    <phoneticPr fontId="1"/>
  </si>
  <si>
    <t>Q7</t>
    <phoneticPr fontId="1"/>
  </si>
  <si>
    <t>Q6</t>
    <phoneticPr fontId="1"/>
  </si>
  <si>
    <t>現在（年月）</t>
    <rPh sb="0" eb="2">
      <t>ゲンザイ</t>
    </rPh>
    <rPh sb="3" eb="5">
      <t>ネンゲツ</t>
    </rPh>
    <phoneticPr fontId="1"/>
  </si>
  <si>
    <t>データの時点：</t>
    <rPh sb="4" eb="6">
      <t>ジテン</t>
    </rPh>
    <phoneticPr fontId="1"/>
  </si>
  <si>
    <t>女性人数</t>
    <rPh sb="0" eb="2">
      <t>ジョセイ</t>
    </rPh>
    <rPh sb="2" eb="4">
      <t>ニンズウ</t>
    </rPh>
    <phoneticPr fontId="1"/>
  </si>
  <si>
    <t>男性人数</t>
    <rPh sb="0" eb="2">
      <t>ダンセイ</t>
    </rPh>
    <rPh sb="2" eb="4">
      <t>ニンズウ</t>
    </rPh>
    <phoneticPr fontId="1"/>
  </si>
  <si>
    <t>外国人人数</t>
    <rPh sb="0" eb="3">
      <t>ガイコクジン</t>
    </rPh>
    <rPh sb="3" eb="5">
      <t>ニンズウ</t>
    </rPh>
    <phoneticPr fontId="1"/>
  </si>
  <si>
    <t>女性比率</t>
    <rPh sb="0" eb="2">
      <t>ジョセイ</t>
    </rPh>
    <rPh sb="2" eb="4">
      <t>ヒリツ</t>
    </rPh>
    <phoneticPr fontId="1"/>
  </si>
  <si>
    <t>人</t>
    <rPh sb="0" eb="1">
      <t>ニン</t>
    </rPh>
    <phoneticPr fontId="1"/>
  </si>
  <si>
    <t>％</t>
    <phoneticPr fontId="1"/>
  </si>
  <si>
    <t>部署名：</t>
    <rPh sb="0" eb="3">
      <t>ブショメイ</t>
    </rPh>
    <phoneticPr fontId="1"/>
  </si>
  <si>
    <t>設置年月：</t>
    <rPh sb="0" eb="4">
      <t>セッチネンゲツ</t>
    </rPh>
    <phoneticPr fontId="1"/>
  </si>
  <si>
    <t>Q8</t>
    <phoneticPr fontId="1"/>
  </si>
  <si>
    <t>障害者雇用率に関する目標値</t>
    <phoneticPr fontId="1"/>
  </si>
  <si>
    <t>年次有給休暇の取得状況についてご回答ください</t>
    <phoneticPr fontId="1"/>
  </si>
  <si>
    <t>有休付与日数</t>
    <phoneticPr fontId="1"/>
  </si>
  <si>
    <t>※いずれも全従業員平均ベース（合計ではありません）。有休付与日数は繰越分を除く</t>
    <phoneticPr fontId="1"/>
  </si>
  <si>
    <t>日</t>
    <rPh sb="0" eb="1">
      <t>ニチ</t>
    </rPh>
    <phoneticPr fontId="1"/>
  </si>
  <si>
    <t>1．あり</t>
  </si>
  <si>
    <t>4．その他：</t>
  </si>
  <si>
    <t>Q1</t>
  </si>
  <si>
    <t>多様な人材の能力活用・登用を目的とした専任部署の有無（1つ選択）</t>
  </si>
  <si>
    <t>1．専任部署あり</t>
  </si>
  <si>
    <t>2．なし</t>
  </si>
  <si>
    <t>3．検討中</t>
    <rPh sb="2" eb="4">
      <t>ケントウ</t>
    </rPh>
    <rPh sb="4" eb="5">
      <t>チュウ</t>
    </rPh>
    <phoneticPr fontId="1"/>
  </si>
  <si>
    <t>3．その他：</t>
  </si>
  <si>
    <t>3．設置予定あり</t>
  </si>
  <si>
    <t>3．作成予定</t>
    <rPh sb="2" eb="4">
      <t>サクセイ</t>
    </rPh>
    <phoneticPr fontId="1"/>
  </si>
  <si>
    <t>3．今後予定</t>
    <rPh sb="2" eb="4">
      <t>コンゴ</t>
    </rPh>
    <rPh sb="4" eb="6">
      <t>ヨテイ</t>
    </rPh>
    <phoneticPr fontId="1"/>
  </si>
  <si>
    <t>　ご回答ください（雇用率は小数第2位まで、同3位を四捨五入）</t>
  </si>
  <si>
    <t>※記載基準はいずれも有価証券報告書記載の単体ベース。「従業員の状況」の「提出会社の状況」でお願いいたします。</t>
    <phoneticPr fontId="1"/>
  </si>
  <si>
    <t>　なお、時点・基準が上記と異なる場合は、具体的な内容を注記欄にご回答ください</t>
    <phoneticPr fontId="1"/>
  </si>
  <si>
    <r>
      <t>取得率</t>
    </r>
    <r>
      <rPr>
        <sz val="10"/>
        <color theme="1"/>
        <rFont val="游ゴシック"/>
        <family val="3"/>
        <charset val="128"/>
        <scheme val="minor"/>
      </rPr>
      <t>（小数第1位まで）</t>
    </r>
    <rPh sb="0" eb="3">
      <t>シュトクリツ</t>
    </rPh>
    <rPh sb="4" eb="6">
      <t>ショウスウ</t>
    </rPh>
    <rPh sb="6" eb="7">
      <t>ダイ</t>
    </rPh>
    <rPh sb="8" eb="9">
      <t>イ</t>
    </rPh>
    <phoneticPr fontId="1"/>
  </si>
  <si>
    <t>1．行っている</t>
    <phoneticPr fontId="1"/>
  </si>
  <si>
    <t>2．行っていない</t>
    <phoneticPr fontId="1"/>
  </si>
  <si>
    <t>5．その他：</t>
    <phoneticPr fontId="1"/>
  </si>
  <si>
    <t>（参考）男女合計値</t>
    <phoneticPr fontId="1"/>
  </si>
  <si>
    <t>検討中</t>
    <rPh sb="0" eb="3">
      <t>ケントウチュウ</t>
    </rPh>
    <phoneticPr fontId="1"/>
  </si>
  <si>
    <t>（参考）計算取得率</t>
    <rPh sb="4" eb="6">
      <t>ケイサン</t>
    </rPh>
    <rPh sb="6" eb="9">
      <t>シュトクリツ</t>
    </rPh>
    <phoneticPr fontId="1"/>
  </si>
  <si>
    <t>本シートには本電子調査表の制御情報を掲載しております。変更・削除等の操作は行わないようお願い申し上げます。
変更・削除等をされた場合は、ご回答内容を正しく反映できない場合がございます。</t>
    <rPh sb="0" eb="1">
      <t>ホン</t>
    </rPh>
    <rPh sb="6" eb="7">
      <t>ホン</t>
    </rPh>
    <rPh sb="7" eb="9">
      <t>デンシ</t>
    </rPh>
    <rPh sb="9" eb="12">
      <t>チョウサヒョウ</t>
    </rPh>
    <rPh sb="13" eb="15">
      <t>セイギョ</t>
    </rPh>
    <rPh sb="15" eb="17">
      <t>ジョウホウ</t>
    </rPh>
    <rPh sb="18" eb="20">
      <t>ケイサイ</t>
    </rPh>
    <rPh sb="27" eb="29">
      <t>ヘンコウ</t>
    </rPh>
    <rPh sb="30" eb="32">
      <t>サクジョ</t>
    </rPh>
    <rPh sb="32" eb="33">
      <t>ナド</t>
    </rPh>
    <rPh sb="34" eb="36">
      <t>ソウサ</t>
    </rPh>
    <rPh sb="37" eb="38">
      <t>オコナ</t>
    </rPh>
    <rPh sb="44" eb="45">
      <t>ネガ</t>
    </rPh>
    <rPh sb="46" eb="47">
      <t>モウ</t>
    </rPh>
    <rPh sb="48" eb="49">
      <t>ア</t>
    </rPh>
    <rPh sb="54" eb="56">
      <t>ヘンコウ</t>
    </rPh>
    <rPh sb="57" eb="60">
      <t>サクジョナド</t>
    </rPh>
    <rPh sb="64" eb="66">
      <t>バアイ</t>
    </rPh>
    <rPh sb="69" eb="71">
      <t>カイトウ</t>
    </rPh>
    <rPh sb="71" eb="73">
      <t>ナイヨウ</t>
    </rPh>
    <rPh sb="74" eb="75">
      <t>タダ</t>
    </rPh>
    <rPh sb="77" eb="79">
      <t>ハンエイ</t>
    </rPh>
    <rPh sb="83" eb="85">
      <t>バアイ</t>
    </rPh>
    <phoneticPr fontId="16"/>
  </si>
  <si>
    <t>EnqClassificationID</t>
    <phoneticPr fontId="1"/>
  </si>
  <si>
    <t>New Answer</t>
    <phoneticPr fontId="1"/>
  </si>
  <si>
    <t>TKC</t>
    <phoneticPr fontId="1"/>
  </si>
  <si>
    <t>■Information for display</t>
    <phoneticPr fontId="1"/>
  </si>
  <si>
    <t>■Basic information</t>
    <phoneticPr fontId="1"/>
  </si>
  <si>
    <t>■Dropdown information</t>
    <phoneticPr fontId="1"/>
  </si>
  <si>
    <t>N=2</t>
    <phoneticPr fontId="1"/>
  </si>
  <si>
    <t>N=3</t>
    <phoneticPr fontId="1"/>
  </si>
  <si>
    <t>N=4</t>
  </si>
  <si>
    <t>N=5</t>
  </si>
  <si>
    <t>N=6</t>
  </si>
  <si>
    <t>N=7</t>
  </si>
  <si>
    <t>N=8</t>
  </si>
  <si>
    <t>N=9</t>
  </si>
  <si>
    <t>N=10</t>
  </si>
  <si>
    <t>N=1</t>
    <phoneticPr fontId="1"/>
  </si>
  <si>
    <t>Code</t>
    <phoneticPr fontId="1"/>
  </si>
  <si>
    <t>あり</t>
    <phoneticPr fontId="1"/>
  </si>
  <si>
    <t>なし</t>
    <phoneticPr fontId="1"/>
  </si>
  <si>
    <t>YesNo2</t>
    <phoneticPr fontId="1"/>
  </si>
  <si>
    <t>男女計</t>
    <phoneticPr fontId="1"/>
  </si>
  <si>
    <t>男性</t>
    <phoneticPr fontId="1"/>
  </si>
  <si>
    <t>女性</t>
    <phoneticPr fontId="1"/>
  </si>
  <si>
    <t>YesNo3</t>
    <phoneticPr fontId="1"/>
  </si>
  <si>
    <t>実施</t>
    <rPh sb="0" eb="2">
      <t>ジッシ</t>
    </rPh>
    <phoneticPr fontId="1"/>
  </si>
  <si>
    <t>Check</t>
    <phoneticPr fontId="1"/>
  </si>
  <si>
    <t>✔</t>
    <phoneticPr fontId="1"/>
  </si>
  <si>
    <t>（参考）計算女性比率</t>
    <rPh sb="4" eb="6">
      <t>ケイサン</t>
    </rPh>
    <rPh sb="6" eb="8">
      <t>ジョセイ</t>
    </rPh>
    <rPh sb="8" eb="10">
      <t>ヒリツ</t>
    </rPh>
    <phoneticPr fontId="1"/>
  </si>
  <si>
    <t>御社名</t>
    <rPh sb="0" eb="3">
      <t>オンシャメイ</t>
    </rPh>
    <phoneticPr fontId="1"/>
  </si>
  <si>
    <t>小社使用コード</t>
    <rPh sb="0" eb="2">
      <t>ショウシャ</t>
    </rPh>
    <rPh sb="2" eb="4">
      <t>シヨウ</t>
    </rPh>
    <phoneticPr fontId="1"/>
  </si>
  <si>
    <t>●調査内容に関するお問い合わせ先</t>
    <phoneticPr fontId="1"/>
  </si>
  <si>
    <t xml:space="preserve">東洋経済新報社CSRデータ開発チーム </t>
    <rPh sb="0" eb="4">
      <t>トウヨウケイザイ</t>
    </rPh>
    <rPh sb="4" eb="7">
      <t>シンポウシャ</t>
    </rPh>
    <phoneticPr fontId="1"/>
  </si>
  <si>
    <t>Mail:</t>
    <phoneticPr fontId="1"/>
  </si>
  <si>
    <t>csr@toyokeizai.co.jp</t>
    <phoneticPr fontId="1"/>
  </si>
  <si>
    <t>Tel:</t>
    <phoneticPr fontId="1"/>
  </si>
  <si>
    <t>●本調査のご返送先</t>
    <rPh sb="1" eb="4">
      <t>ホンチョウサ</t>
    </rPh>
    <rPh sb="6" eb="9">
      <t>ヘンソウサキ</t>
    </rPh>
    <phoneticPr fontId="1"/>
  </si>
  <si>
    <t>東洋経済調査ポータル（調査表ダウンロード・アップロードサイト）</t>
    <rPh sb="0" eb="4">
      <t>トウヨウケイザイ</t>
    </rPh>
    <rPh sb="4" eb="6">
      <t>チョウサ</t>
    </rPh>
    <rPh sb="11" eb="14">
      <t>チョウサヒョウ</t>
    </rPh>
    <phoneticPr fontId="1"/>
  </si>
  <si>
    <t>accept-csr@toyokeizai.co.jp</t>
    <phoneticPr fontId="1"/>
  </si>
  <si>
    <t>※ 単体ベース以外でのご回答の場合、その内容</t>
    <rPh sb="2" eb="4">
      <t>タンタイ</t>
    </rPh>
    <rPh sb="7" eb="9">
      <t>イガイ</t>
    </rPh>
    <rPh sb="12" eb="14">
      <t>カイトウ</t>
    </rPh>
    <rPh sb="15" eb="17">
      <t>バアイ</t>
    </rPh>
    <rPh sb="20" eb="22">
      <t>ナイヨウ</t>
    </rPh>
    <phoneticPr fontId="1"/>
  </si>
  <si>
    <t>※ 傘下会社名（御社が純粋持株会社の場合に記入）</t>
    <rPh sb="2" eb="4">
      <t>サンカ</t>
    </rPh>
    <rPh sb="4" eb="6">
      <t>ガイシャ</t>
    </rPh>
    <rPh sb="6" eb="7">
      <t>メイ</t>
    </rPh>
    <phoneticPr fontId="1"/>
  </si>
  <si>
    <t>【回答（掲載）企業の情報】</t>
    <rPh sb="1" eb="3">
      <t>カイトウ</t>
    </rPh>
    <rPh sb="4" eb="6">
      <t>ケイサイ</t>
    </rPh>
    <rPh sb="7" eb="9">
      <t>キギョウ</t>
    </rPh>
    <rPh sb="10" eb="12">
      <t>ジョウホウ</t>
    </rPh>
    <phoneticPr fontId="1"/>
  </si>
  <si>
    <t>【ご回答担当者情報】</t>
    <rPh sb="2" eb="4">
      <t>カイトウ</t>
    </rPh>
    <rPh sb="4" eb="7">
      <t>タントウシャ</t>
    </rPh>
    <rPh sb="7" eb="9">
      <t>ジョウホウ</t>
    </rPh>
    <phoneticPr fontId="1"/>
  </si>
  <si>
    <t>お名前</t>
    <rPh sb="1" eb="3">
      <t>ナマエ</t>
    </rPh>
    <phoneticPr fontId="1"/>
  </si>
  <si>
    <t>部署名</t>
    <rPh sb="0" eb="2">
      <t>ブショ</t>
    </rPh>
    <rPh sb="2" eb="3">
      <t>メイ</t>
    </rPh>
    <phoneticPr fontId="1"/>
  </si>
  <si>
    <t>【調査の概要】</t>
    <rPh sb="1" eb="3">
      <t>チョウサ</t>
    </rPh>
    <rPh sb="4" eb="6">
      <t>ガイヨウ</t>
    </rPh>
    <phoneticPr fontId="1"/>
  </si>
  <si>
    <t>8月19日（火）</t>
    <phoneticPr fontId="1"/>
  </si>
  <si>
    <t>までに「窓口ご担当者様」を通じて、ご返送いただきたく存じます。</t>
    <phoneticPr fontId="1"/>
  </si>
  <si>
    <r>
      <t>・締め切りに間に合わない場合は</t>
    </r>
    <r>
      <rPr>
        <b/>
        <sz val="11"/>
        <color theme="1"/>
        <rFont val="游ゴシック"/>
        <family val="3"/>
        <charset val="128"/>
        <scheme val="minor"/>
      </rPr>
      <t>「●調査内容に関するお問い合わせ先」</t>
    </r>
    <r>
      <rPr>
        <sz val="11"/>
        <color theme="1"/>
        <rFont val="游ゴシック"/>
        <family val="2"/>
        <charset val="128"/>
        <scheme val="minor"/>
      </rPr>
      <t>までお知らせください。</t>
    </r>
    <rPh sb="1" eb="2">
      <t>シ</t>
    </rPh>
    <rPh sb="3" eb="4">
      <t>キ</t>
    </rPh>
    <rPh sb="6" eb="7">
      <t>マ</t>
    </rPh>
    <rPh sb="8" eb="9">
      <t>ア</t>
    </rPh>
    <rPh sb="12" eb="14">
      <t>バアイ</t>
    </rPh>
    <rPh sb="36" eb="37">
      <t>シ</t>
    </rPh>
    <phoneticPr fontId="1"/>
  </si>
  <si>
    <r>
      <t>・ご返送の際は、各調査表をお取りまとめいただいた上で、「</t>
    </r>
    <r>
      <rPr>
        <b/>
        <sz val="11"/>
        <color theme="1"/>
        <rFont val="游ゴシック"/>
        <family val="3"/>
        <charset val="128"/>
        <scheme val="minor"/>
      </rPr>
      <t>●本調査のご返送先</t>
    </r>
    <r>
      <rPr>
        <sz val="11"/>
        <color theme="1"/>
        <rFont val="游ゴシック"/>
        <family val="2"/>
        <charset val="128"/>
        <scheme val="minor"/>
      </rPr>
      <t>」記載のポータルサイトまたは窓口までご返送ください。</t>
    </r>
    <rPh sb="2" eb="4">
      <t>ヘンソウ</t>
    </rPh>
    <rPh sb="5" eb="6">
      <t>サイ</t>
    </rPh>
    <rPh sb="8" eb="12">
      <t>カクチョウサヒョウ</t>
    </rPh>
    <rPh sb="14" eb="15">
      <t>ト</t>
    </rPh>
    <rPh sb="24" eb="25">
      <t>ウエ</t>
    </rPh>
    <rPh sb="29" eb="32">
      <t>ホンチョウサ</t>
    </rPh>
    <rPh sb="34" eb="37">
      <t>ヘンソウサキ</t>
    </rPh>
    <rPh sb="38" eb="40">
      <t>キサイ</t>
    </rPh>
    <rPh sb="51" eb="53">
      <t>マドグチ</t>
    </rPh>
    <rPh sb="56" eb="58">
      <t>ヘンソウ</t>
    </rPh>
    <phoneticPr fontId="1"/>
  </si>
  <si>
    <t>【参考資料】</t>
    <rPh sb="1" eb="5">
      <t>サンコウシリョウ</t>
    </rPh>
    <phoneticPr fontId="1"/>
  </si>
  <si>
    <t>【電子調査表回答時の注意点】</t>
    <rPh sb="1" eb="3">
      <t>デンシ</t>
    </rPh>
    <rPh sb="3" eb="6">
      <t>チョウサヒョウ</t>
    </rPh>
    <rPh sb="6" eb="8">
      <t>カイトウ</t>
    </rPh>
    <rPh sb="8" eb="9">
      <t>ジ</t>
    </rPh>
    <rPh sb="10" eb="13">
      <t>チュウイテン</t>
    </rPh>
    <phoneticPr fontId="1"/>
  </si>
  <si>
    <t>背景色のある欄</t>
    <rPh sb="0" eb="3">
      <t>ハイケイショク</t>
    </rPh>
    <rPh sb="6" eb="7">
      <t>ラン</t>
    </rPh>
    <phoneticPr fontId="1"/>
  </si>
  <si>
    <t>・本調査表は</t>
    <rPh sb="1" eb="5">
      <t>ホンチョウサヒョウ</t>
    </rPh>
    <phoneticPr fontId="1"/>
  </si>
  <si>
    <t>・ご多忙中誠に恐縮ですが、</t>
    <rPh sb="2" eb="4">
      <t>タボウ</t>
    </rPh>
    <rPh sb="4" eb="5">
      <t>チュウ</t>
    </rPh>
    <phoneticPr fontId="1"/>
  </si>
  <si>
    <t>　ご連絡なく締め切り日以降にご回答いただいた場合は、誌面に掲載できない可能性がございます。あらかじめご了承ください。</t>
    <phoneticPr fontId="1"/>
  </si>
  <si>
    <t>・全体を通して変更がない場合も、掲載を希望される場合はご返送ください。</t>
    <rPh sb="1" eb="3">
      <t>ゼンタイ</t>
    </rPh>
    <rPh sb="4" eb="5">
      <t>トオ</t>
    </rPh>
    <rPh sb="7" eb="9">
      <t>ヘンコウ</t>
    </rPh>
    <rPh sb="12" eb="14">
      <t>バアイ</t>
    </rPh>
    <rPh sb="16" eb="18">
      <t>ケイサイ</t>
    </rPh>
    <rPh sb="19" eb="21">
      <t>キボウ</t>
    </rPh>
    <rPh sb="24" eb="26">
      <t>バアイ</t>
    </rPh>
    <rPh sb="28" eb="30">
      <t>ヘンソウ</t>
    </rPh>
    <phoneticPr fontId="1"/>
  </si>
  <si>
    <t>・セル・列・行の挿入・削除　　・ファイル形式の変換　　・シートの追加・削除　　・セキュリティ設定の解除
・Microsoft Excel以外の環境・ソフトでの編集　　・記述欄における改行</t>
    <rPh sb="4" eb="5">
      <t>レツ</t>
    </rPh>
    <rPh sb="6" eb="7">
      <t>ギョウ</t>
    </rPh>
    <rPh sb="8" eb="10">
      <t>ソウニュウ</t>
    </rPh>
    <rPh sb="11" eb="13">
      <t>サクジョ</t>
    </rPh>
    <rPh sb="20" eb="22">
      <t>ケイシキ</t>
    </rPh>
    <rPh sb="23" eb="25">
      <t>ヘンカン</t>
    </rPh>
    <rPh sb="32" eb="34">
      <t>ツイカ</t>
    </rPh>
    <rPh sb="35" eb="37">
      <t>サクジョ</t>
    </rPh>
    <rPh sb="46" eb="48">
      <t>セッテイ</t>
    </rPh>
    <rPh sb="49" eb="51">
      <t>カイジョ</t>
    </rPh>
    <rPh sb="68" eb="70">
      <t>イガイ</t>
    </rPh>
    <rPh sb="71" eb="73">
      <t>カンキョウ</t>
    </rPh>
    <rPh sb="79" eb="81">
      <t>ヘンシュウ</t>
    </rPh>
    <rPh sb="84" eb="87">
      <t>キジュツラン</t>
    </rPh>
    <rPh sb="91" eb="93">
      <t>カイギョウ</t>
    </rPh>
    <phoneticPr fontId="1"/>
  </si>
  <si>
    <t>・紙媒体の調査表もお送りしている場合があります。一部レイアウトが異なりますが、記載内容は同一です。</t>
    <rPh sb="1" eb="2">
      <t>カミ</t>
    </rPh>
    <rPh sb="2" eb="4">
      <t>バイタイ</t>
    </rPh>
    <rPh sb="5" eb="8">
      <t>チョウサヒョウ</t>
    </rPh>
    <rPh sb="10" eb="11">
      <t>オク</t>
    </rPh>
    <rPh sb="16" eb="18">
      <t>バアイ</t>
    </rPh>
    <rPh sb="24" eb="26">
      <t>イチブ</t>
    </rPh>
    <rPh sb="32" eb="33">
      <t>コト</t>
    </rPh>
    <rPh sb="39" eb="41">
      <t>キサイ</t>
    </rPh>
    <rPh sb="41" eb="43">
      <t>ナイヨウ</t>
    </rPh>
    <rPh sb="44" eb="46">
      <t>ドウイツ</t>
    </rPh>
    <phoneticPr fontId="1"/>
  </si>
  <si>
    <r>
      <t>　</t>
    </r>
    <r>
      <rPr>
        <u val="double"/>
        <sz val="11"/>
        <color theme="1"/>
        <rFont val="游ゴシック"/>
        <family val="3"/>
        <charset val="128"/>
        <scheme val="minor"/>
      </rPr>
      <t>それ以外の欄にご入力いただいてもご回答内容には反映いたしませんので、ご注意ください。</t>
    </r>
    <phoneticPr fontId="1"/>
  </si>
  <si>
    <r>
      <t>・以下の各項目には、</t>
    </r>
    <r>
      <rPr>
        <b/>
        <sz val="11"/>
        <color theme="1"/>
        <rFont val="游ゴシック"/>
        <family val="3"/>
        <charset val="128"/>
        <scheme val="minor"/>
      </rPr>
      <t>前回調査時の情報をあらかじめ出力しております。</t>
    </r>
    <r>
      <rPr>
        <sz val="11"/>
        <color theme="1"/>
        <rFont val="游ゴシック"/>
        <family val="2"/>
        <charset val="128"/>
        <scheme val="minor"/>
      </rPr>
      <t>変更がございましたらご修正または新規にご回答をお願いいたします。</t>
    </r>
    <rPh sb="6" eb="7">
      <t>モク</t>
    </rPh>
    <rPh sb="12" eb="15">
      <t>チョウサジ</t>
    </rPh>
    <rPh sb="16" eb="18">
      <t>ジョウホウ</t>
    </rPh>
    <phoneticPr fontId="1"/>
  </si>
  <si>
    <t>https://toyokeizai-db-esurvey.spiral-site.com/esurvey_auth/login</t>
    <phoneticPr fontId="1"/>
  </si>
  <si>
    <r>
      <t>　</t>
    </r>
    <r>
      <rPr>
        <u val="double"/>
        <sz val="11"/>
        <color theme="1"/>
        <rFont val="游ゴシック"/>
        <family val="3"/>
        <charset val="128"/>
        <scheme val="minor"/>
      </rPr>
      <t>以下の操作を行われますと、ご回答内容が正しく反映されない場合がございます。</t>
    </r>
    <r>
      <rPr>
        <sz val="11"/>
        <color theme="1"/>
        <rFont val="游ゴシック"/>
        <family val="3"/>
        <charset val="128"/>
        <scheme val="minor"/>
      </rPr>
      <t>ご注意ください。</t>
    </r>
    <rPh sb="39" eb="41">
      <t>チュウイ</t>
    </rPh>
    <phoneticPr fontId="1"/>
  </si>
  <si>
    <r>
      <t>・</t>
    </r>
    <r>
      <rPr>
        <b/>
        <sz val="11"/>
        <color rgb="FFFF0000"/>
        <rFont val="游ゴシック"/>
        <family val="3"/>
        <charset val="128"/>
        <scheme val="minor"/>
      </rPr>
      <t>本調査表のご回答には「Microsoft Excel」をご利用ください。</t>
    </r>
    <rPh sb="1" eb="5">
      <t>ホンチョウサヒョウ</t>
    </rPh>
    <rPh sb="7" eb="9">
      <t>カイトウ</t>
    </rPh>
    <rPh sb="30" eb="32">
      <t>リヨウ</t>
    </rPh>
    <phoneticPr fontId="1"/>
  </si>
  <si>
    <t>https://biz.toyokeizai.net/-/csr/</t>
    <phoneticPr fontId="1"/>
  </si>
  <si>
    <r>
      <t>・</t>
    </r>
    <r>
      <rPr>
        <b/>
        <sz val="11"/>
        <color theme="1"/>
        <rFont val="游ゴシック"/>
        <family val="3"/>
        <charset val="128"/>
        <scheme val="minor"/>
      </rPr>
      <t>東洋経済CSRオンライン</t>
    </r>
    <r>
      <rPr>
        <sz val="11"/>
        <color theme="1"/>
        <rFont val="游ゴシック"/>
        <family val="2"/>
        <charset val="128"/>
        <scheme val="minor"/>
      </rPr>
      <t>：</t>
    </r>
    <rPh sb="1" eb="5">
      <t>トウヨウケイザイ</t>
    </rPh>
    <phoneticPr fontId="1"/>
  </si>
  <si>
    <r>
      <t>・</t>
    </r>
    <r>
      <rPr>
        <b/>
        <sz val="11"/>
        <color theme="1"/>
        <rFont val="游ゴシック"/>
        <family val="3"/>
        <charset val="128"/>
        <scheme val="minor"/>
      </rPr>
      <t>東洋経済「CSR調査」ご案内ページ</t>
    </r>
    <r>
      <rPr>
        <sz val="11"/>
        <color theme="1"/>
        <rFont val="游ゴシック"/>
        <family val="2"/>
        <charset val="128"/>
        <scheme val="minor"/>
      </rPr>
      <t>：</t>
    </r>
    <rPh sb="1" eb="5">
      <t>トウヨウケイザイ</t>
    </rPh>
    <rPh sb="9" eb="11">
      <t>チョウサ</t>
    </rPh>
    <rPh sb="13" eb="15">
      <t>アンナイ</t>
    </rPh>
    <phoneticPr fontId="1"/>
  </si>
  <si>
    <r>
      <t>・</t>
    </r>
    <r>
      <rPr>
        <b/>
        <sz val="11"/>
        <color theme="1"/>
        <rFont val="游ゴシック"/>
        <family val="3"/>
        <charset val="128"/>
        <scheme val="minor"/>
      </rPr>
      <t>東洋経済サステナビリティフォーラム</t>
    </r>
    <r>
      <rPr>
        <sz val="11"/>
        <color theme="1"/>
        <rFont val="游ゴシック"/>
        <family val="2"/>
        <charset val="128"/>
        <scheme val="minor"/>
      </rPr>
      <t>：</t>
    </r>
    <rPh sb="1" eb="5">
      <t>トウヨウケイザイ</t>
    </rPh>
    <phoneticPr fontId="1"/>
  </si>
  <si>
    <t>https://biz.toyokeizai.net/-/csr/sustainabilityforum/</t>
    <phoneticPr fontId="1"/>
  </si>
  <si>
    <t>「ご回答の手引き」「記入例」「調査のお願い」「未上場企業財務評価ファイル」等を掲載しております。</t>
    <rPh sb="2" eb="4">
      <t>カイトウ</t>
    </rPh>
    <rPh sb="5" eb="7">
      <t>テビ</t>
    </rPh>
    <rPh sb="10" eb="13">
      <t>キニュウレイ</t>
    </rPh>
    <rPh sb="15" eb="17">
      <t>チョウサ</t>
    </rPh>
    <rPh sb="19" eb="20">
      <t>ネガ</t>
    </rPh>
    <rPh sb="23" eb="28">
      <t>ミジョウジョウキギョウ</t>
    </rPh>
    <rPh sb="28" eb="32">
      <t>ザイムヒョウカ</t>
    </rPh>
    <rPh sb="37" eb="38">
      <t>ナド</t>
    </rPh>
    <rPh sb="39" eb="41">
      <t>ケイサイ</t>
    </rPh>
    <phoneticPr fontId="1"/>
  </si>
  <si>
    <r>
      <t>　同ソフトウェアのご利用が難しい場合は、「</t>
    </r>
    <r>
      <rPr>
        <b/>
        <sz val="11"/>
        <color theme="1"/>
        <rFont val="游ゴシック"/>
        <family val="3"/>
        <charset val="128"/>
        <scheme val="minor"/>
      </rPr>
      <t>●調査内容に関するお問い合わせ先</t>
    </r>
    <r>
      <rPr>
        <sz val="11"/>
        <color theme="1"/>
        <rFont val="游ゴシック"/>
        <family val="2"/>
        <charset val="128"/>
        <scheme val="minor"/>
      </rPr>
      <t>」までご連絡ください。</t>
    </r>
    <phoneticPr fontId="1"/>
  </si>
  <si>
    <t xml:space="preserve"> 従業員数</t>
    <rPh sb="1" eb="5">
      <t>ジュウギョウインスウ</t>
    </rPh>
    <phoneticPr fontId="1"/>
  </si>
  <si>
    <r>
      <t xml:space="preserve"> 平均年齢 </t>
    </r>
    <r>
      <rPr>
        <sz val="10"/>
        <color theme="1"/>
        <rFont val="游ゴシック"/>
        <family val="3"/>
        <charset val="128"/>
        <scheme val="minor"/>
      </rPr>
      <t>※</t>
    </r>
    <rPh sb="1" eb="3">
      <t>ヘイキン</t>
    </rPh>
    <rPh sb="3" eb="4">
      <t>ネン</t>
    </rPh>
    <phoneticPr fontId="1"/>
  </si>
  <si>
    <r>
      <t xml:space="preserve"> 勤続年数</t>
    </r>
    <r>
      <rPr>
        <sz val="10"/>
        <color theme="1"/>
        <rFont val="游ゴシック"/>
        <family val="3"/>
        <charset val="128"/>
        <scheme val="minor"/>
      </rPr>
      <t>※</t>
    </r>
    <rPh sb="1" eb="5">
      <t>キンゾクネンスウ</t>
    </rPh>
    <phoneticPr fontId="1"/>
  </si>
  <si>
    <t xml:space="preserve"> 平均年間給与</t>
    <rPh sb="1" eb="3">
      <t>ヘイキン</t>
    </rPh>
    <rPh sb="3" eb="7">
      <t>ネンカンキュウヨ</t>
    </rPh>
    <phoneticPr fontId="1"/>
  </si>
  <si>
    <r>
      <t xml:space="preserve"> 臨時雇用者数</t>
    </r>
    <r>
      <rPr>
        <sz val="10"/>
        <color theme="1"/>
        <rFont val="游ゴシック"/>
        <family val="3"/>
        <charset val="128"/>
        <scheme val="minor"/>
      </rPr>
      <t>※</t>
    </r>
    <rPh sb="1" eb="3">
      <t>リンジ</t>
    </rPh>
    <rPh sb="3" eb="6">
      <t>コヨウシャ</t>
    </rPh>
    <rPh sb="6" eb="7">
      <t>スウ</t>
    </rPh>
    <phoneticPr fontId="1"/>
  </si>
  <si>
    <t xml:space="preserve"> 連結従業員数</t>
    <rPh sb="1" eb="3">
      <t>レンケツ</t>
    </rPh>
    <rPh sb="3" eb="6">
      <t>ジュウギョウイン</t>
    </rPh>
    <rPh sb="6" eb="7">
      <t>スウ</t>
    </rPh>
    <phoneticPr fontId="1"/>
  </si>
  <si>
    <t>有休取得日数</t>
    <rPh sb="0" eb="2">
      <t>ユウキュウ</t>
    </rPh>
    <rPh sb="2" eb="4">
      <t>シュトク</t>
    </rPh>
    <rPh sb="4" eb="6">
      <t>ニッスウ</t>
    </rPh>
    <phoneticPr fontId="1"/>
  </si>
  <si>
    <t>　該当者数（実人数）</t>
    <rPh sb="1" eb="3">
      <t>ガイトウ</t>
    </rPh>
    <rPh sb="3" eb="4">
      <t>シャ</t>
    </rPh>
    <rPh sb="4" eb="5">
      <t>スウ</t>
    </rPh>
    <rPh sb="6" eb="7">
      <t>ジツ</t>
    </rPh>
    <rPh sb="7" eb="9">
      <t>ニンズウ</t>
    </rPh>
    <phoneticPr fontId="1"/>
  </si>
  <si>
    <t>　障害者雇用率</t>
    <rPh sb="1" eb="4">
      <t>ショウガイシャ</t>
    </rPh>
    <rPh sb="4" eb="7">
      <t>コヨウリツ</t>
    </rPh>
    <phoneticPr fontId="1"/>
  </si>
  <si>
    <t>　1．多様な人材の管理職比率
　　　　　　　　　に関する目標値</t>
    <phoneticPr fontId="1"/>
  </si>
  <si>
    <t>　2．女性管理職比率に関する目標値</t>
    <phoneticPr fontId="1"/>
  </si>
  <si>
    <t>　管理職</t>
    <rPh sb="1" eb="3">
      <t>カンリ</t>
    </rPh>
    <rPh sb="3" eb="4">
      <t>ショク</t>
    </rPh>
    <phoneticPr fontId="1"/>
  </si>
  <si>
    <t>　└ うち部長職以上</t>
    <rPh sb="5" eb="8">
      <t>ブチョウショク</t>
    </rPh>
    <rPh sb="8" eb="10">
      <t>イジョウ</t>
    </rPh>
    <phoneticPr fontId="1"/>
  </si>
  <si>
    <t>　└ うち執行役員</t>
    <phoneticPr fontId="1"/>
  </si>
  <si>
    <t>　役員（執行役員を含む）</t>
    <phoneticPr fontId="1"/>
  </si>
  <si>
    <r>
      <t>　役員</t>
    </r>
    <r>
      <rPr>
        <sz val="10"/>
        <color theme="1"/>
        <rFont val="游ゴシック"/>
        <family val="3"/>
        <charset val="128"/>
        <scheme val="minor"/>
      </rPr>
      <t>（執行役員を含む）</t>
    </r>
    <phoneticPr fontId="1"/>
  </si>
  <si>
    <t>※「管理職」とは、「部下を持つ職務以上の者、ならびに部下を持たなくともそれと同等の地位にある者」を指す。「役員」は除く。「女性比率」は、各男女合計中の女性比率（小数第1位まで、同第2位を四捨五入）。「役員」は、社内・社外問わず取締役・監査役および執行役員、執行役の合計</t>
    <phoneticPr fontId="1"/>
  </si>
  <si>
    <t>【調査項目一覧】</t>
    <rPh sb="1" eb="3">
      <t>チョウサ</t>
    </rPh>
    <rPh sb="3" eb="5">
      <t>コウモク</t>
    </rPh>
    <rPh sb="5" eb="7">
      <t>イチラン</t>
    </rPh>
    <phoneticPr fontId="1"/>
  </si>
  <si>
    <t>項番</t>
    <rPh sb="0" eb="2">
      <t>コウバン</t>
    </rPh>
    <phoneticPr fontId="1"/>
  </si>
  <si>
    <t>調査内容</t>
    <rPh sb="0" eb="2">
      <t>チョウサ</t>
    </rPh>
    <rPh sb="2" eb="4">
      <t>ナイヨウ</t>
    </rPh>
    <phoneticPr fontId="1"/>
  </si>
  <si>
    <r>
      <t>貴社メモ欄　</t>
    </r>
    <r>
      <rPr>
        <b/>
        <sz val="9"/>
        <color theme="0"/>
        <rFont val="游ゴシック"/>
        <family val="3"/>
        <charset val="128"/>
        <scheme val="minor"/>
      </rPr>
      <t>※ご回答には反映されません</t>
    </r>
    <rPh sb="0" eb="2">
      <t>キシャ</t>
    </rPh>
    <rPh sb="4" eb="5">
      <t>ラン</t>
    </rPh>
    <rPh sb="8" eb="10">
      <t>カイトウ</t>
    </rPh>
    <rPh sb="12" eb="14">
      <t>ハンエイ</t>
    </rPh>
    <phoneticPr fontId="1"/>
  </si>
  <si>
    <t>※目標値・目標年次等を具体的にご回答ください</t>
    <rPh sb="3" eb="4">
      <t>アタイ</t>
    </rPh>
    <phoneticPr fontId="1"/>
  </si>
  <si>
    <t>※法定雇用率2.5％（2024年4月時点）</t>
    <rPh sb="18" eb="20">
      <t>ジテン</t>
    </rPh>
    <phoneticPr fontId="1"/>
  </si>
  <si>
    <t>TEL</t>
    <phoneticPr fontId="1"/>
  </si>
  <si>
    <t>E-Mail</t>
    <phoneticPr fontId="1"/>
  </si>
  <si>
    <t>※項番をクリックすると設問へジャンプします</t>
    <rPh sb="1" eb="3">
      <t>コウバン</t>
    </rPh>
    <rPh sb="11" eb="13">
      <t>セツモン</t>
    </rPh>
    <phoneticPr fontId="1"/>
  </si>
  <si>
    <t>・ご回答の際は、「参考資料」（ご回答の手引き等）に掲載している資料をご参照ください。</t>
    <rPh sb="2" eb="4">
      <t>カイトウ</t>
    </rPh>
    <rPh sb="5" eb="6">
      <t>サイ</t>
    </rPh>
    <rPh sb="9" eb="13">
      <t>サンコウシリョウ</t>
    </rPh>
    <rPh sb="16" eb="18">
      <t>カイトウ</t>
    </rPh>
    <rPh sb="19" eb="21">
      <t>テビ</t>
    </rPh>
    <rPh sb="25" eb="27">
      <t>ケイサイ</t>
    </rPh>
    <rPh sb="31" eb="33">
      <t>シリョウ</t>
    </rPh>
    <rPh sb="35" eb="37">
      <t>サンショウ</t>
    </rPh>
    <phoneticPr fontId="1"/>
  </si>
  <si>
    <t>・ご回答いただいたデータは、プログラム等により処理を行います。</t>
  </si>
  <si>
    <t>調査・評価関連情報のほか、各種刊行物・サービス関連情報等を掲載しております。</t>
    <rPh sb="0" eb="2">
      <t>チョウサ</t>
    </rPh>
    <rPh sb="3" eb="5">
      <t>ヒョウカ</t>
    </rPh>
    <rPh sb="5" eb="7">
      <t>カンレン</t>
    </rPh>
    <rPh sb="7" eb="9">
      <t>ジョウホウ</t>
    </rPh>
    <rPh sb="13" eb="15">
      <t>カクシュ</t>
    </rPh>
    <rPh sb="15" eb="18">
      <t>カンコウブツ</t>
    </rPh>
    <rPh sb="23" eb="25">
      <t>カンレン</t>
    </rPh>
    <rPh sb="25" eb="27">
      <t>ジョウホウ</t>
    </rPh>
    <rPh sb="29" eb="31">
      <t>ケイサイ</t>
    </rPh>
    <phoneticPr fontId="1"/>
  </si>
  <si>
    <t>「CSR Fileダウンロードシステム」等のご案内を掲載しております。</t>
    <rPh sb="23" eb="25">
      <t>アンナイ</t>
    </rPh>
    <rPh sb="26" eb="28">
      <t>ケイサイ</t>
    </rPh>
    <phoneticPr fontId="1"/>
  </si>
  <si>
    <t>https://biz.toyokeizai.net/-/csr/research/No21-2025.html</t>
    <phoneticPr fontId="1"/>
  </si>
  <si>
    <t>03-3246-5579</t>
    <phoneticPr fontId="1"/>
  </si>
  <si>
    <t>※「東洋経済調査ポータル」をご利用いただけない場合は、下記の調査表送付窓口までご返送ください</t>
    <rPh sb="15" eb="17">
      <t>リヨウ</t>
    </rPh>
    <rPh sb="23" eb="25">
      <t>バアイ</t>
    </rPh>
    <rPh sb="27" eb="29">
      <t>カキ</t>
    </rPh>
    <rPh sb="30" eb="33">
      <t>チョウサヒョウ</t>
    </rPh>
    <rPh sb="33" eb="35">
      <t>ソウフ</t>
    </rPh>
    <rPh sb="35" eb="37">
      <t>マドグチ</t>
    </rPh>
    <rPh sb="40" eb="42">
      <t>ヘンソウ</t>
    </rPh>
    <phoneticPr fontId="1"/>
  </si>
  <si>
    <t>東洋経済新報社CSRデータ開発チーム 東洋経済「CSR調査」受入専用窓口</t>
    <phoneticPr fontId="1"/>
  </si>
  <si>
    <t>時点：</t>
    <rPh sb="0" eb="2">
      <t>ジテン</t>
    </rPh>
    <phoneticPr fontId="1"/>
  </si>
  <si>
    <t>※目標値・目標年次等を具体的にご回答ください（女性のみの目標値の場合は2．のみ）。実績と目標の定義・基準が異なる場合等は、注記欄に具体的にご回答ください</t>
    <rPh sb="5" eb="7">
      <t>モクヒョウ</t>
    </rPh>
    <rPh sb="41" eb="43">
      <t>ジッセキ</t>
    </rPh>
    <rPh sb="44" eb="46">
      <t>モクヒョウ</t>
    </rPh>
    <rPh sb="47" eb="49">
      <t>サダヨシ</t>
    </rPh>
    <rPh sb="58" eb="59">
      <t>ナド</t>
    </rPh>
    <phoneticPr fontId="1"/>
  </si>
  <si>
    <t>・選択肢・チェックボックスのご回答を削除される場合は、該当セルを選択の上、直接削除してください。</t>
    <rPh sb="1" eb="4">
      <t>センタクシ</t>
    </rPh>
    <rPh sb="15" eb="17">
      <t>カイトウ</t>
    </rPh>
    <rPh sb="18" eb="20">
      <t>サクジョ</t>
    </rPh>
    <rPh sb="23" eb="25">
      <t>バアイ</t>
    </rPh>
    <rPh sb="27" eb="29">
      <t>ガイトウ</t>
    </rPh>
    <rPh sb="32" eb="34">
      <t>センタク</t>
    </rPh>
    <rPh sb="35" eb="36">
      <t>ウエ</t>
    </rPh>
    <rPh sb="37" eb="39">
      <t>チョクセツ</t>
    </rPh>
    <rPh sb="39" eb="41">
      <t>サクジョ</t>
    </rPh>
    <phoneticPr fontId="1"/>
  </si>
  <si>
    <t>　そのほか、具体的な操作方法等は東洋経済CSRオンラインの説明ページをご参照ください。</t>
    <rPh sb="6" eb="9">
      <t>グタイテキ</t>
    </rPh>
    <rPh sb="10" eb="12">
      <t>ソウサ</t>
    </rPh>
    <rPh sb="12" eb="14">
      <t>ホウホウ</t>
    </rPh>
    <rPh sb="14" eb="15">
      <t>ナド</t>
    </rPh>
    <rPh sb="16" eb="18">
      <t>トウヨウ</t>
    </rPh>
    <rPh sb="18" eb="20">
      <t>ケイザイ</t>
    </rPh>
    <rPh sb="29" eb="31">
      <t>セツメイ</t>
    </rPh>
    <rPh sb="36" eb="38">
      <t>サンショウ</t>
    </rPh>
    <phoneticPr fontId="1"/>
  </si>
  <si>
    <t>基礎調査</t>
    <rPh sb="0" eb="2">
      <t>キソ</t>
    </rPh>
    <rPh sb="2" eb="4">
      <t>チョウサ</t>
    </rPh>
    <phoneticPr fontId="1"/>
  </si>
  <si>
    <r>
      <t>・ご依頼しております東洋経済「CSR調査」のうち、</t>
    </r>
    <r>
      <rPr>
        <b/>
        <sz val="11"/>
        <color theme="5"/>
        <rFont val="游ゴシック"/>
        <family val="3"/>
        <charset val="128"/>
        <scheme val="minor"/>
      </rPr>
      <t>「基礎調査」</t>
    </r>
    <r>
      <rPr>
        <sz val="11"/>
        <color theme="1"/>
        <rFont val="游ゴシック"/>
        <family val="2"/>
        <charset val="128"/>
        <scheme val="minor"/>
      </rPr>
      <t xml:space="preserve">についてご回答をお願いいたします。 </t>
    </r>
    <rPh sb="10" eb="14">
      <t>トウヨウケイザイ</t>
    </rPh>
    <rPh sb="26" eb="28">
      <t>キソ</t>
    </rPh>
    <rPh sb="28" eb="30">
      <t>チョウサ</t>
    </rPh>
    <phoneticPr fontId="1"/>
  </si>
  <si>
    <r>
      <t>・</t>
    </r>
    <r>
      <rPr>
        <b/>
        <sz val="11"/>
        <color rgb="FFFF0000"/>
        <rFont val="游ゴシック"/>
        <family val="3"/>
        <charset val="128"/>
        <scheme val="minor"/>
      </rPr>
      <t>総合調査表をご回答いただく場合、本基礎調査表のご回答は不要でございます</t>
    </r>
    <phoneticPr fontId="1"/>
  </si>
  <si>
    <t>多様な人材の活用についてご回答ください</t>
    <phoneticPr fontId="1"/>
  </si>
  <si>
    <t>障害者雇用の取り組み</t>
    <phoneticPr fontId="1"/>
  </si>
  <si>
    <t>Q4</t>
    <phoneticPr fontId="1"/>
  </si>
  <si>
    <t>Q2</t>
    <phoneticPr fontId="1"/>
  </si>
  <si>
    <t>Q3</t>
    <phoneticPr fontId="1"/>
  </si>
  <si>
    <r>
      <t>●</t>
    </r>
    <r>
      <rPr>
        <b/>
        <sz val="11"/>
        <color theme="5"/>
        <rFont val="游ゴシック"/>
        <family val="3"/>
        <charset val="128"/>
        <scheme val="minor"/>
      </rPr>
      <t>「基礎調査」</t>
    </r>
    <r>
      <rPr>
        <b/>
        <sz val="11"/>
        <color theme="1"/>
        <rFont val="游ゴシック"/>
        <family val="3"/>
        <charset val="128"/>
        <scheme val="minor"/>
      </rPr>
      <t>の設問は以上となります。ご回答ありがとうございました。</t>
    </r>
    <rPh sb="2" eb="4">
      <t>キソ</t>
    </rPh>
    <rPh sb="4" eb="6">
      <t>チョウサ</t>
    </rPh>
    <rPh sb="8" eb="10">
      <t>セツモン</t>
    </rPh>
    <rPh sb="11" eb="13">
      <t>イジョウ</t>
    </rPh>
    <phoneticPr fontId="1"/>
  </si>
  <si>
    <t>Q5</t>
    <phoneticPr fontId="1"/>
  </si>
  <si>
    <t>CSR活動についてお答えください</t>
    <phoneticPr fontId="1"/>
  </si>
  <si>
    <t>1．専任部署あり</t>
    <phoneticPr fontId="1"/>
  </si>
  <si>
    <t>2．兼任部署で担当</t>
    <phoneticPr fontId="1"/>
  </si>
  <si>
    <t>3．なし</t>
    <phoneticPr fontId="1"/>
  </si>
  <si>
    <t>担当部署名：</t>
    <rPh sb="0" eb="2">
      <t>タントウ</t>
    </rPh>
    <rPh sb="2" eb="5">
      <t>ブショメイ</t>
    </rPh>
    <phoneticPr fontId="1"/>
  </si>
  <si>
    <t>※直近の名称でご回答ください。ご担当部署が複数ある場合はそれぞれご回答ください</t>
    <phoneticPr fontId="1"/>
  </si>
  <si>
    <t>CSR担当部署の有無（1つ選択）</t>
    <phoneticPr fontId="1"/>
  </si>
  <si>
    <t>CSR活動の報告媒体について（1つ選択）</t>
  </si>
  <si>
    <t>1．紙媒体のみ</t>
    <phoneticPr fontId="1"/>
  </si>
  <si>
    <t>2．Webのみ</t>
    <phoneticPr fontId="1"/>
  </si>
  <si>
    <t>3．両方（紙・Web）</t>
    <rPh sb="2" eb="4">
      <t>リョウホウ</t>
    </rPh>
    <rPh sb="5" eb="6">
      <t>カミ</t>
    </rPh>
    <phoneticPr fontId="1"/>
  </si>
  <si>
    <t>4．作成予定（いずれかも含む）</t>
  </si>
  <si>
    <t>6．媒体はない</t>
    <phoneticPr fontId="1"/>
  </si>
  <si>
    <t xml:space="preserve"> ➡ 上記で「1．紙媒体のみ」「2．Webのみ」「3．両方（紙・Web）」を選択した場合にご回答ください</t>
    <phoneticPr fontId="1"/>
  </si>
  <si>
    <t xml:space="preserve">　●第三者の関与（レビュー・保証等）の有無（1つ選択） </t>
    <phoneticPr fontId="1"/>
  </si>
  <si>
    <t>3．その他</t>
    <rPh sb="4" eb="5">
      <t>タ</t>
    </rPh>
    <phoneticPr fontId="1"/>
  </si>
  <si>
    <t xml:space="preserve">　●英文での報告（原則公開されているもの）の有無（1つ選択） </t>
    <phoneticPr fontId="1"/>
  </si>
  <si>
    <t>CSR活動の報告を行うWebサイトのアドレスをご回答ください</t>
    <phoneticPr fontId="1"/>
  </si>
  <si>
    <t>NPO・NGO等との連携の有無（1つ選択）</t>
  </si>
  <si>
    <t>主な連携先をご回答ください</t>
    <phoneticPr fontId="1"/>
  </si>
  <si>
    <t>サステナブル調達の実施について（1つ選択）</t>
  </si>
  <si>
    <t>御社が参画する地域社会参加活動について、具体的な事例を3つまでご回答ください（200字程度以内）</t>
  </si>
  <si>
    <t>サステナブル調達の取り組みについてご回答ください</t>
    <rPh sb="6" eb="8">
      <t>チョウタツ</t>
    </rPh>
    <rPh sb="9" eb="10">
      <t>ト</t>
    </rPh>
    <rPh sb="11" eb="12">
      <t>ク</t>
    </rPh>
    <rPh sb="18" eb="20">
      <t>カイトウ</t>
    </rPh>
    <phoneticPr fontId="1"/>
  </si>
  <si>
    <t>事業活動による環境への影響（気候変動、生物多様性等）についてご回答ください</t>
    <phoneticPr fontId="1"/>
  </si>
  <si>
    <t>気候変動対応に関する取り組みについて（1つ選択）</t>
    <phoneticPr fontId="1"/>
  </si>
  <si>
    <t>再生可能エネルギー（太陽光、風力、地熱等）の事業所、本社ビル等への導入について（1つ選択）</t>
  </si>
  <si>
    <r>
      <t>サプライチェーン排出量（t-CO</t>
    </r>
    <r>
      <rPr>
        <b/>
        <vertAlign val="subscript"/>
        <sz val="11"/>
        <color theme="1"/>
        <rFont val="游ゴシック"/>
        <family val="3"/>
        <charset val="128"/>
        <scheme val="minor"/>
      </rPr>
      <t>2</t>
    </r>
    <r>
      <rPr>
        <b/>
        <sz val="11"/>
        <color theme="1"/>
        <rFont val="游ゴシック"/>
        <family val="3"/>
        <charset val="128"/>
        <scheme val="minor"/>
      </rPr>
      <t>）とスコープ3の算定対象のカテゴリー（すべて選択）について</t>
    </r>
    <phoneticPr fontId="1"/>
  </si>
  <si>
    <t>（参考）前年比増減率</t>
    <rPh sb="1" eb="3">
      <t>サンコウ</t>
    </rPh>
    <rPh sb="4" eb="7">
      <t>ゼンネンヒ</t>
    </rPh>
    <rPh sb="7" eb="9">
      <t>ゾウゲン</t>
    </rPh>
    <rPh sb="9" eb="10">
      <t>リツ</t>
    </rPh>
    <phoneticPr fontId="1"/>
  </si>
  <si>
    <t>　スコープ1</t>
    <phoneticPr fontId="1"/>
  </si>
  <si>
    <t>%</t>
    <phoneticPr fontId="1"/>
  </si>
  <si>
    <t>　スコープ2</t>
    <phoneticPr fontId="1"/>
  </si>
  <si>
    <t>その他</t>
    <rPh sb="2" eb="3">
      <t>タ</t>
    </rPh>
    <phoneticPr fontId="1"/>
  </si>
  <si>
    <t>※「平均年齢」「勤続年数」：10進法で小数第1位まで、
同第2位を四捨五入。「臨時雇用者数」：年間の平均人員数</t>
    <rPh sb="2" eb="4">
      <t>ヘイキン</t>
    </rPh>
    <rPh sb="4" eb="6">
      <t>ネンレイ</t>
    </rPh>
    <rPh sb="8" eb="10">
      <t>キンゾク</t>
    </rPh>
    <rPh sb="10" eb="12">
      <t>ネンスウ</t>
    </rPh>
    <phoneticPr fontId="1"/>
  </si>
  <si>
    <t>　スコープ3</t>
    <phoneticPr fontId="1"/>
  </si>
  <si>
    <t>publication_code</t>
  </si>
  <si>
    <t>PubType</t>
  </si>
  <si>
    <t>IndexID</t>
    <phoneticPr fontId="1"/>
  </si>
  <si>
    <t>InvType</t>
    <phoneticPr fontId="1"/>
  </si>
  <si>
    <t>PubID</t>
    <phoneticPr fontId="1"/>
  </si>
  <si>
    <t>背景色</t>
    <rPh sb="0" eb="3">
      <t>ハイケイショク</t>
    </rPh>
    <phoneticPr fontId="1"/>
  </si>
  <si>
    <t>が変わります。</t>
    <rPh sb="1" eb="2">
      <t>カ</t>
    </rPh>
    <phoneticPr fontId="1"/>
  </si>
  <si>
    <t>のみご回答いただけます。なお、前回ご回答から変更がある場合、</t>
    <rPh sb="15" eb="17">
      <t>ゼンカイ</t>
    </rPh>
    <rPh sb="18" eb="20">
      <t>カイトウ</t>
    </rPh>
    <rPh sb="22" eb="24">
      <t>ヘンコウ</t>
    </rPh>
    <rPh sb="27" eb="29">
      <t>バアイ</t>
    </rPh>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</si>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</sst>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0_);[Red]\(#,##0.0\)"/>
    <numFmt numFmtId="178" formatCode="0_);[Red]\(0\)"/>
    <numFmt numFmtId="179" formatCode="#,##0_ "/>
    <numFmt numFmtId="180" formatCode="#,##0.0_ "/>
    <numFmt numFmtId="181" formatCode="#,##0.00_ "/>
    <numFmt numFmtId="182" formatCode="0.0;&quot;▲ &quot;0.0"/>
  </numFmts>
  <fonts count="35">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8"/>
      <color rgb="FFFF0000"/>
      <name val="游ゴシック"/>
      <family val="2"/>
      <charset val="128"/>
      <scheme val="minor"/>
    </font>
    <font>
      <b/>
      <sz val="11"/>
      <color theme="0"/>
      <name val="游ゴシック"/>
      <family val="3"/>
      <charset val="128"/>
      <scheme val="minor"/>
    </font>
    <font>
      <sz val="11"/>
      <name val="游ゴシック"/>
      <family val="2"/>
      <charset val="128"/>
      <scheme val="minor"/>
    </font>
    <font>
      <sz val="11"/>
      <color theme="1"/>
      <name val="游ゴシック"/>
      <family val="3"/>
      <charset val="128"/>
      <scheme val="minor"/>
    </font>
    <font>
      <b/>
      <sz val="10"/>
      <color theme="1"/>
      <name val="游ゴシック"/>
      <family val="3"/>
      <charset val="128"/>
      <scheme val="minor"/>
    </font>
    <font>
      <sz val="11"/>
      <color theme="1"/>
      <name val="Segoe UI Symbol"/>
      <family val="2"/>
    </font>
    <font>
      <b/>
      <sz val="18"/>
      <color theme="1"/>
      <name val="游ゴシック"/>
      <family val="3"/>
      <charset val="128"/>
      <scheme val="minor"/>
    </font>
    <font>
      <sz val="6"/>
      <name val="游ゴシック"/>
      <family val="3"/>
      <charset val="128"/>
      <scheme val="minor"/>
    </font>
    <font>
      <b/>
      <sz val="18"/>
      <color rgb="FFFF0000"/>
      <name val="游ゴシック"/>
      <family val="3"/>
      <charset val="128"/>
      <scheme val="minor"/>
    </font>
    <font>
      <sz val="11"/>
      <name val="ＭＳ Ｐゴシック"/>
      <family val="3"/>
      <charset val="128"/>
    </font>
    <font>
      <b/>
      <sz val="22"/>
      <color theme="0"/>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sz val="11"/>
      <color rgb="FFFF0000"/>
      <name val="游ゴシック"/>
      <family val="3"/>
      <charset val="128"/>
      <scheme val="minor"/>
    </font>
    <font>
      <b/>
      <u val="double"/>
      <sz val="12"/>
      <color rgb="FFFF0000"/>
      <name val="游ゴシック"/>
      <family val="3"/>
      <charset val="128"/>
      <scheme val="minor"/>
    </font>
    <font>
      <u val="double"/>
      <sz val="11"/>
      <color theme="1"/>
      <name val="游ゴシック"/>
      <family val="3"/>
      <charset val="128"/>
      <scheme val="minor"/>
    </font>
    <font>
      <sz val="11"/>
      <color theme="1"/>
      <name val="游ゴシック"/>
      <family val="2"/>
      <charset val="128"/>
      <scheme val="minor"/>
    </font>
    <font>
      <sz val="9"/>
      <color theme="0" tint="-0.499984740745262"/>
      <name val="游ゴシック"/>
      <family val="3"/>
      <charset val="128"/>
      <scheme val="minor"/>
    </font>
    <font>
      <b/>
      <u/>
      <sz val="11"/>
      <color theme="0"/>
      <name val="游ゴシック"/>
      <family val="3"/>
      <charset val="128"/>
      <scheme val="minor"/>
    </font>
    <font>
      <b/>
      <sz val="9"/>
      <color theme="0"/>
      <name val="游ゴシック"/>
      <family val="3"/>
      <charset val="128"/>
      <scheme val="minor"/>
    </font>
    <font>
      <b/>
      <sz val="9"/>
      <color theme="1"/>
      <name val="游ゴシック"/>
      <family val="3"/>
      <charset val="128"/>
      <scheme val="minor"/>
    </font>
    <font>
      <sz val="10"/>
      <color rgb="FFFF0000"/>
      <name val="游ゴシック"/>
      <family val="2"/>
      <charset val="128"/>
      <scheme val="minor"/>
    </font>
    <font>
      <b/>
      <sz val="20"/>
      <color theme="5"/>
      <name val="游ゴシック"/>
      <family val="3"/>
      <charset val="128"/>
      <scheme val="minor"/>
    </font>
    <font>
      <b/>
      <sz val="11"/>
      <color theme="5"/>
      <name val="游ゴシック"/>
      <family val="3"/>
      <charset val="128"/>
      <scheme val="minor"/>
    </font>
    <font>
      <b/>
      <vertAlign val="subscript"/>
      <sz val="11"/>
      <color theme="1"/>
      <name val="游ゴシック"/>
      <family val="3"/>
      <charset val="128"/>
      <scheme val="minor"/>
    </font>
    <font>
      <sz val="10"/>
      <color theme="0" tint="-0.499984740745262"/>
      <name val="游ゴシック"/>
      <family val="2"/>
      <charset val="128"/>
      <scheme val="minor"/>
    </font>
  </fonts>
  <fills count="9">
    <fill>
      <patternFill patternType="none"/>
    </fill>
    <fill>
      <patternFill patternType="gray125"/>
    </fill>
    <fill>
      <patternFill patternType="solid">
        <fgColor theme="3" tint="0.89999084444715716"/>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theme="5"/>
        <bgColor indexed="64"/>
      </patternFill>
    </fill>
    <fill>
      <patternFill patternType="solid">
        <fgColor theme="5"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bottom/>
      <diagonal/>
    </border>
    <border>
      <left style="dashDot">
        <color indexed="64"/>
      </left>
      <right style="dashDot">
        <color indexed="64"/>
      </right>
      <top style="dashDot">
        <color indexed="64"/>
      </top>
      <bottom style="dashDot">
        <color indexed="64"/>
      </bottom>
      <diagonal/>
    </border>
    <border>
      <left/>
      <right style="dashDot">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theme="5"/>
      </left>
      <right style="thin">
        <color theme="5"/>
      </right>
      <top style="thin">
        <color theme="5"/>
      </top>
      <bottom style="thin">
        <color theme="5"/>
      </bottom>
      <diagonal/>
    </border>
    <border>
      <left style="thin">
        <color indexed="64"/>
      </left>
      <right/>
      <top/>
      <bottom/>
      <diagonal/>
    </border>
  </borders>
  <cellStyleXfs count="4">
    <xf numFmtId="0" fontId="0" fillId="0" borderId="0">
      <alignment vertical="center"/>
    </xf>
    <xf numFmtId="0" fontId="18" fillId="0" borderId="0"/>
    <xf numFmtId="0" fontId="20" fillId="0" borderId="0" applyNumberFormat="0" applyFill="0" applyBorder="0" applyAlignment="0" applyProtection="0">
      <alignment vertical="center"/>
    </xf>
    <xf numFmtId="38" fontId="25" fillId="0" borderId="0" applyFont="0" applyFill="0" applyBorder="0" applyAlignment="0" applyProtection="0">
      <alignment vertical="center"/>
    </xf>
  </cellStyleXfs>
  <cellXfs count="307">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2" xfId="0" applyBorder="1">
      <alignment vertical="center"/>
    </xf>
    <xf numFmtId="0" fontId="4" fillId="3" borderId="0" xfId="0" applyFont="1" applyFill="1">
      <alignment vertical="center"/>
    </xf>
    <xf numFmtId="0" fontId="0" fillId="3" borderId="0" xfId="0" applyFill="1">
      <alignment vertical="center"/>
    </xf>
    <xf numFmtId="0" fontId="11" fillId="0" borderId="0" xfId="0" applyFont="1">
      <alignment vertical="center"/>
    </xf>
    <xf numFmtId="0" fontId="6" fillId="0" borderId="0" xfId="0" applyFont="1">
      <alignment vertical="center"/>
    </xf>
    <xf numFmtId="0" fontId="0" fillId="4" borderId="0" xfId="0" applyFill="1">
      <alignment vertical="center"/>
    </xf>
    <xf numFmtId="0" fontId="2" fillId="0" borderId="0" xfId="0" applyFont="1" applyAlignment="1">
      <alignment vertical="top"/>
    </xf>
    <xf numFmtId="0" fontId="5" fillId="0" borderId="0" xfId="0" applyFont="1" applyAlignment="1">
      <alignment vertical="top"/>
    </xf>
    <xf numFmtId="0" fontId="0" fillId="0" borderId="0" xfId="0" applyAlignment="1">
      <alignment horizontal="center" vertical="center"/>
    </xf>
    <xf numFmtId="0" fontId="5" fillId="0" borderId="0" xfId="0" applyFont="1" applyAlignment="1">
      <alignment horizontal="left"/>
    </xf>
    <xf numFmtId="0" fontId="0" fillId="0" borderId="0" xfId="0" applyAlignment="1">
      <alignment horizontal="left" vertical="center"/>
    </xf>
    <xf numFmtId="0" fontId="0" fillId="0" borderId="0" xfId="0" applyAlignment="1">
      <alignment vertical="top"/>
    </xf>
    <xf numFmtId="0" fontId="0" fillId="0" borderId="0" xfId="0" applyAlignment="1"/>
    <xf numFmtId="0" fontId="4" fillId="4" borderId="0" xfId="0" applyFont="1" applyFill="1">
      <alignment vertical="center"/>
    </xf>
    <xf numFmtId="0" fontId="4" fillId="0" borderId="0" xfId="0" applyFont="1">
      <alignment vertical="center"/>
    </xf>
    <xf numFmtId="0" fontId="2" fillId="0" borderId="0" xfId="0" applyFont="1" applyAlignment="1"/>
    <xf numFmtId="0" fontId="9" fillId="0" borderId="0" xfId="0" applyFont="1" applyAlignment="1">
      <alignment horizontal="left" vertical="top" wrapText="1"/>
    </xf>
    <xf numFmtId="0" fontId="2" fillId="0" borderId="0" xfId="0" applyFont="1" applyAlignment="1">
      <alignment horizontal="left" vertical="top"/>
    </xf>
    <xf numFmtId="0" fontId="4" fillId="3" borderId="0" xfId="0" applyFont="1" applyFill="1" applyAlignment="1">
      <alignment horizontal="left" vertical="center"/>
    </xf>
    <xf numFmtId="0" fontId="2" fillId="3" borderId="0" xfId="0" applyFont="1" applyFill="1" applyAlignment="1">
      <alignment horizontal="left" vertical="center"/>
    </xf>
    <xf numFmtId="0" fontId="3" fillId="3" borderId="0" xfId="0" applyFont="1" applyFill="1" applyAlignment="1">
      <alignment horizontal="left" vertical="top"/>
    </xf>
    <xf numFmtId="0" fontId="0" fillId="0" borderId="10" xfId="0" applyBorder="1">
      <alignment vertical="center"/>
    </xf>
    <xf numFmtId="0" fontId="7" fillId="0" borderId="0" xfId="0" applyFont="1">
      <alignment vertical="center"/>
    </xf>
    <xf numFmtId="0" fontId="0" fillId="0" borderId="1" xfId="0" applyBorder="1" applyAlignment="1">
      <alignment horizontal="left" vertical="center"/>
    </xf>
    <xf numFmtId="0" fontId="0" fillId="0" borderId="7" xfId="0" applyBorder="1" applyAlignment="1">
      <alignment horizontal="left" vertical="center"/>
    </xf>
    <xf numFmtId="0" fontId="8" fillId="0" borderId="15" xfId="0" applyFont="1" applyBorder="1" applyAlignment="1">
      <alignment horizontal="left" vertical="center"/>
    </xf>
    <xf numFmtId="0" fontId="7" fillId="0" borderId="15" xfId="0" applyFont="1" applyBorder="1" applyAlignment="1">
      <alignment horizontal="left" vertical="center"/>
    </xf>
    <xf numFmtId="0" fontId="8" fillId="0" borderId="0" xfId="0" applyFont="1">
      <alignment vertical="center"/>
    </xf>
    <xf numFmtId="0" fontId="7" fillId="0" borderId="0" xfId="0" applyFont="1" applyAlignment="1"/>
    <xf numFmtId="0" fontId="5" fillId="0" borderId="12" xfId="0" applyFont="1" applyBorder="1" applyAlignment="1">
      <alignment vertical="top" wrapText="1"/>
    </xf>
    <xf numFmtId="0" fontId="5" fillId="0" borderId="0" xfId="0" applyFont="1" applyAlignment="1">
      <alignment vertical="center" wrapText="1"/>
    </xf>
    <xf numFmtId="0" fontId="0" fillId="0" borderId="22" xfId="0" applyBorder="1">
      <alignment vertical="center"/>
    </xf>
    <xf numFmtId="0" fontId="0" fillId="0" borderId="13" xfId="0" applyBorder="1">
      <alignment vertical="center"/>
    </xf>
    <xf numFmtId="0" fontId="14" fillId="0" borderId="1" xfId="0" applyFont="1" applyBorder="1">
      <alignment vertical="center"/>
    </xf>
    <xf numFmtId="0" fontId="0" fillId="0" borderId="0" xfId="0" applyAlignment="1">
      <alignment vertical="center" wrapText="1"/>
    </xf>
    <xf numFmtId="0" fontId="20" fillId="0" borderId="0" xfId="2" applyBorder="1">
      <alignment vertical="center"/>
    </xf>
    <xf numFmtId="0" fontId="21" fillId="0" borderId="0" xfId="0" applyFont="1">
      <alignment vertical="center"/>
    </xf>
    <xf numFmtId="0" fontId="23" fillId="0" borderId="0" xfId="0" applyFont="1" applyAlignment="1">
      <alignment horizontal="center" vertical="center"/>
    </xf>
    <xf numFmtId="0" fontId="0" fillId="6" borderId="16" xfId="0" applyFill="1" applyBorder="1">
      <alignment vertical="center"/>
    </xf>
    <xf numFmtId="0" fontId="4" fillId="6" borderId="17" xfId="0" applyFont="1" applyFill="1" applyBorder="1">
      <alignment vertical="center"/>
    </xf>
    <xf numFmtId="0" fontId="0" fillId="6" borderId="17" xfId="0" applyFill="1" applyBorder="1">
      <alignment vertical="center"/>
    </xf>
    <xf numFmtId="0" fontId="0" fillId="6" borderId="18" xfId="0" applyFill="1" applyBorder="1">
      <alignment vertical="center"/>
    </xf>
    <xf numFmtId="0" fontId="0" fillId="6" borderId="19" xfId="0" applyFill="1" applyBorder="1">
      <alignment vertical="center"/>
    </xf>
    <xf numFmtId="0" fontId="0" fillId="6" borderId="20" xfId="0" applyFill="1" applyBorder="1">
      <alignment vertical="center"/>
    </xf>
    <xf numFmtId="0" fontId="0" fillId="6" borderId="21" xfId="0" applyFill="1" applyBorder="1">
      <alignment vertical="center"/>
    </xf>
    <xf numFmtId="0" fontId="12" fillId="0" borderId="0" xfId="0" applyFont="1">
      <alignment vertical="center"/>
    </xf>
    <xf numFmtId="0" fontId="0" fillId="0" borderId="33" xfId="0" applyBorder="1">
      <alignment vertical="center"/>
    </xf>
    <xf numFmtId="0" fontId="0" fillId="0" borderId="36" xfId="0" applyBorder="1">
      <alignment vertical="center"/>
    </xf>
    <xf numFmtId="0" fontId="0" fillId="0" borderId="20" xfId="0" applyBorder="1">
      <alignment vertical="center"/>
    </xf>
    <xf numFmtId="0" fontId="8" fillId="0" borderId="26" xfId="0" applyFont="1" applyBorder="1" applyAlignment="1">
      <alignment horizontal="left"/>
    </xf>
    <xf numFmtId="0" fontId="8" fillId="0" borderId="20" xfId="0" applyFont="1" applyBorder="1" applyAlignment="1">
      <alignment horizontal="left"/>
    </xf>
    <xf numFmtId="0" fontId="0" fillId="0" borderId="37" xfId="0" applyBorder="1">
      <alignment vertical="center"/>
    </xf>
    <xf numFmtId="0" fontId="29" fillId="0" borderId="0" xfId="0" applyFont="1" applyAlignment="1">
      <alignment vertical="top"/>
    </xf>
    <xf numFmtId="0" fontId="5" fillId="0" borderId="0" xfId="0" applyFont="1" applyAlignment="1">
      <alignment horizontal="right" vertical="center"/>
    </xf>
    <xf numFmtId="0" fontId="2" fillId="0" borderId="0" xfId="0" applyFont="1" applyAlignment="1">
      <alignment vertical="top" wrapText="1"/>
    </xf>
    <xf numFmtId="0" fontId="30" fillId="0" borderId="0" xfId="0" applyFont="1" applyAlignment="1">
      <alignment vertical="top"/>
    </xf>
    <xf numFmtId="0" fontId="0" fillId="0" borderId="0" xfId="0" applyAlignment="1">
      <alignment vertical="top" wrapText="1"/>
    </xf>
    <xf numFmtId="0" fontId="0" fillId="0" borderId="0" xfId="0" applyAlignment="1">
      <alignment horizontal="left" vertical="top" wrapText="1"/>
    </xf>
    <xf numFmtId="0" fontId="0" fillId="0" borderId="28" xfId="0" applyBorder="1">
      <alignment vertical="center"/>
    </xf>
    <xf numFmtId="0" fontId="0" fillId="0" borderId="0" xfId="0" applyAlignment="1">
      <alignment horizontal="left" vertical="center" wrapText="1"/>
    </xf>
    <xf numFmtId="0" fontId="0" fillId="0" borderId="28" xfId="0" applyBorder="1" applyAlignment="1">
      <alignment vertical="top"/>
    </xf>
    <xf numFmtId="0" fontId="5" fillId="0" borderId="28" xfId="0" applyFont="1" applyBorder="1">
      <alignment vertical="center"/>
    </xf>
    <xf numFmtId="0" fontId="13" fillId="0" borderId="16" xfId="0" applyFont="1" applyBorder="1">
      <alignment vertical="center"/>
    </xf>
    <xf numFmtId="0" fontId="0" fillId="0" borderId="17" xfId="0" applyBorder="1">
      <alignment vertical="center"/>
    </xf>
    <xf numFmtId="0" fontId="0" fillId="0" borderId="18" xfId="0" applyBorder="1">
      <alignment vertical="center"/>
    </xf>
    <xf numFmtId="0" fontId="0" fillId="0" borderId="15" xfId="0" applyBorder="1">
      <alignment vertical="center"/>
    </xf>
    <xf numFmtId="0" fontId="0" fillId="0" borderId="19" xfId="0" applyBorder="1">
      <alignment vertical="center"/>
    </xf>
    <xf numFmtId="0" fontId="2" fillId="0" borderId="20" xfId="0" applyFont="1" applyBorder="1" applyAlignment="1">
      <alignment vertical="top"/>
    </xf>
    <xf numFmtId="0" fontId="0" fillId="0" borderId="21" xfId="0" applyBorder="1">
      <alignment vertical="center"/>
    </xf>
    <xf numFmtId="178" fontId="0" fillId="2" borderId="1" xfId="0" applyNumberFormat="1" applyFill="1" applyBorder="1" applyAlignment="1" applyProtection="1">
      <alignment horizontal="center" vertical="center"/>
      <protection locked="0"/>
    </xf>
    <xf numFmtId="49" fontId="0" fillId="2" borderId="1" xfId="0" applyNumberFormat="1" applyFill="1" applyBorder="1" applyAlignment="1" applyProtection="1">
      <alignment horizontal="center" vertical="center"/>
      <protection locked="0"/>
    </xf>
    <xf numFmtId="0" fontId="0" fillId="0" borderId="1"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49" fontId="11" fillId="0" borderId="3"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0" fontId="20" fillId="0" borderId="0" xfId="2" applyBorder="1" applyProtection="1">
      <alignment vertical="center"/>
    </xf>
    <xf numFmtId="0" fontId="20" fillId="6" borderId="20" xfId="2" applyFill="1" applyBorder="1" applyProtection="1">
      <alignment vertical="center"/>
    </xf>
    <xf numFmtId="178" fontId="0" fillId="2" borderId="1" xfId="0" applyNumberFormat="1" applyFill="1" applyBorder="1" applyAlignment="1">
      <alignment horizontal="center" vertical="center"/>
    </xf>
    <xf numFmtId="49" fontId="0" fillId="2" borderId="1" xfId="0" applyNumberFormat="1" applyFill="1" applyBorder="1" applyAlignment="1">
      <alignment horizontal="center" vertical="center"/>
    </xf>
    <xf numFmtId="0" fontId="20" fillId="0" borderId="0" xfId="2" applyBorder="1" applyAlignment="1" applyProtection="1">
      <alignment horizontal="center" vertical="center"/>
      <protection locked="0"/>
    </xf>
    <xf numFmtId="0" fontId="20" fillId="6" borderId="20" xfId="2" applyFill="1" applyBorder="1" applyAlignment="1" applyProtection="1">
      <alignment horizontal="center" vertical="center"/>
      <protection locked="0"/>
    </xf>
    <xf numFmtId="0" fontId="0" fillId="6" borderId="20" xfId="0" applyFill="1" applyBorder="1" applyAlignment="1">
      <alignment horizontal="right" vertical="center"/>
    </xf>
    <xf numFmtId="49" fontId="11" fillId="0" borderId="3" xfId="0" applyNumberFormat="1" applyFont="1" applyBorder="1" applyAlignment="1" applyProtection="1">
      <alignment horizontal="center" vertical="center" wrapText="1"/>
      <protection locked="0"/>
    </xf>
    <xf numFmtId="0" fontId="19" fillId="7" borderId="47" xfId="0" applyFont="1" applyFill="1" applyBorder="1" applyAlignment="1">
      <alignment horizontal="center" vertical="center"/>
    </xf>
    <xf numFmtId="0" fontId="31" fillId="0" borderId="47" xfId="0" applyFont="1" applyBorder="1" applyAlignment="1">
      <alignment horizontal="center" vertical="center"/>
    </xf>
    <xf numFmtId="0" fontId="23" fillId="0" borderId="0" xfId="0" applyFont="1" applyAlignment="1">
      <alignment horizontal="center" vertical="center"/>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xf>
    <xf numFmtId="49" fontId="11" fillId="2" borderId="1" xfId="0" applyNumberFormat="1" applyFont="1" applyFill="1" applyBorder="1" applyAlignment="1" applyProtection="1">
      <alignment horizontal="left" vertical="center" wrapText="1"/>
      <protection locked="0"/>
    </xf>
    <xf numFmtId="0" fontId="4" fillId="2" borderId="0" xfId="0" applyFont="1" applyFill="1" applyAlignment="1">
      <alignment horizontal="center" vertical="center"/>
    </xf>
    <xf numFmtId="0" fontId="4" fillId="4" borderId="15" xfId="0" applyFont="1" applyFill="1" applyBorder="1" applyAlignment="1">
      <alignment horizontal="left" vertical="center" wrapText="1"/>
    </xf>
    <xf numFmtId="0" fontId="4" fillId="8" borderId="0" xfId="0" applyFont="1" applyFill="1" applyAlignment="1">
      <alignment horizontal="center" vertical="center"/>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49" fontId="11" fillId="0" borderId="2" xfId="0" applyNumberFormat="1" applyFont="1" applyBorder="1" applyAlignment="1" applyProtection="1">
      <alignment horizontal="center" vertical="center" wrapText="1"/>
      <protection locked="0"/>
    </xf>
    <xf numFmtId="0" fontId="10" fillId="7"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0" fillId="2" borderId="4" xfId="0" applyNumberFormat="1" applyFill="1" applyBorder="1" applyAlignment="1" applyProtection="1">
      <alignment horizontal="left" vertical="center" wrapText="1"/>
      <protection locked="0"/>
    </xf>
    <xf numFmtId="0" fontId="4" fillId="3" borderId="1" xfId="0" applyFont="1" applyFill="1" applyBorder="1" applyAlignment="1">
      <alignment horizontal="left" vertical="center"/>
    </xf>
    <xf numFmtId="0" fontId="27" fillId="7" borderId="1" xfId="2" applyFont="1" applyFill="1" applyBorder="1" applyAlignment="1" applyProtection="1">
      <alignment horizontal="center" vertical="center"/>
      <protection locked="0"/>
    </xf>
    <xf numFmtId="0" fontId="27" fillId="7" borderId="1" xfId="0"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11" fillId="0" borderId="2"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2" borderId="1" xfId="0" applyNumberFormat="1" applyFont="1" applyFill="1" applyBorder="1" applyAlignment="1">
      <alignment horizontal="left" vertical="center" wrapText="1"/>
    </xf>
    <xf numFmtId="49" fontId="6" fillId="0" borderId="16" xfId="0" applyNumberFormat="1" applyFont="1" applyBorder="1" applyAlignment="1">
      <alignment horizontal="left" vertical="top" wrapText="1"/>
    </xf>
    <xf numFmtId="49" fontId="6" fillId="0" borderId="17" xfId="0" applyNumberFormat="1" applyFont="1" applyBorder="1" applyAlignment="1">
      <alignment horizontal="left" vertical="top" wrapText="1"/>
    </xf>
    <xf numFmtId="49" fontId="6" fillId="0" borderId="19" xfId="0" applyNumberFormat="1" applyFont="1" applyBorder="1" applyAlignment="1">
      <alignment horizontal="left" vertical="top" wrapText="1"/>
    </xf>
    <xf numFmtId="49" fontId="6" fillId="0" borderId="20" xfId="0" applyNumberFormat="1" applyFont="1" applyBorder="1" applyAlignment="1">
      <alignment horizontal="left" vertical="top" wrapText="1"/>
    </xf>
    <xf numFmtId="0" fontId="2" fillId="2" borderId="1" xfId="0" applyFont="1" applyFill="1"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179" fontId="0" fillId="2" borderId="4" xfId="0" applyNumberFormat="1" applyFill="1" applyBorder="1" applyAlignment="1" applyProtection="1">
      <alignment horizontal="right" vertical="center"/>
      <protection locked="0"/>
    </xf>
    <xf numFmtId="179" fontId="0" fillId="2" borderId="1" xfId="0" applyNumberFormat="1" applyFill="1" applyBorder="1" applyAlignment="1" applyProtection="1">
      <alignment horizontal="right" vertical="center"/>
      <protection locked="0"/>
    </xf>
    <xf numFmtId="0" fontId="6" fillId="0" borderId="15" xfId="0" applyFont="1" applyBorder="1" applyAlignment="1">
      <alignment horizontal="left" vertical="center"/>
    </xf>
    <xf numFmtId="49" fontId="6" fillId="0" borderId="15" xfId="0" applyNumberFormat="1" applyFont="1" applyBorder="1" applyAlignment="1">
      <alignment horizontal="left" vertical="top" wrapText="1"/>
    </xf>
    <xf numFmtId="0" fontId="10" fillId="7" borderId="0" xfId="0" applyFont="1" applyFill="1" applyAlignment="1">
      <alignment horizontal="center" vertical="center"/>
    </xf>
    <xf numFmtId="0" fontId="0" fillId="4" borderId="1" xfId="0" applyFill="1" applyBorder="1" applyAlignment="1">
      <alignment horizontal="left" vertical="center"/>
    </xf>
    <xf numFmtId="179" fontId="0" fillId="2" borderId="2" xfId="0" applyNumberFormat="1" applyFill="1" applyBorder="1" applyAlignment="1" applyProtection="1">
      <alignment horizontal="right" vertical="center"/>
      <protection locked="0"/>
    </xf>
    <xf numFmtId="179" fontId="0" fillId="2" borderId="3" xfId="0" applyNumberFormat="1" applyFill="1" applyBorder="1" applyAlignment="1" applyProtection="1">
      <alignment horizontal="right" vertical="center"/>
      <protection locked="0"/>
    </xf>
    <xf numFmtId="0" fontId="0" fillId="4" borderId="1" xfId="0" applyFill="1" applyBorder="1" applyAlignment="1">
      <alignment horizontal="center" vertical="center"/>
    </xf>
    <xf numFmtId="49" fontId="2" fillId="2" borderId="16" xfId="0" applyNumberFormat="1" applyFont="1" applyFill="1" applyBorder="1" applyAlignment="1" applyProtection="1">
      <alignment horizontal="left" vertical="top" wrapText="1"/>
      <protection locked="0"/>
    </xf>
    <xf numFmtId="49" fontId="2" fillId="2" borderId="17" xfId="0" applyNumberFormat="1" applyFont="1" applyFill="1" applyBorder="1" applyAlignment="1" applyProtection="1">
      <alignment horizontal="left" vertical="top" wrapText="1"/>
      <protection locked="0"/>
    </xf>
    <xf numFmtId="49" fontId="2" fillId="2" borderId="18" xfId="0" applyNumberFormat="1" applyFont="1" applyFill="1" applyBorder="1" applyAlignment="1" applyProtection="1">
      <alignment horizontal="left" vertical="top" wrapText="1"/>
      <protection locked="0"/>
    </xf>
    <xf numFmtId="49" fontId="2" fillId="2" borderId="19" xfId="0" applyNumberFormat="1" applyFont="1" applyFill="1" applyBorder="1" applyAlignment="1" applyProtection="1">
      <alignment horizontal="left" vertical="top" wrapText="1"/>
      <protection locked="0"/>
    </xf>
    <xf numFmtId="49" fontId="2" fillId="2" borderId="20" xfId="0" applyNumberFormat="1" applyFont="1" applyFill="1" applyBorder="1" applyAlignment="1" applyProtection="1">
      <alignment horizontal="left" vertical="top" wrapText="1"/>
      <protection locked="0"/>
    </xf>
    <xf numFmtId="49" fontId="2" fillId="2" borderId="21" xfId="0" applyNumberFormat="1" applyFont="1" applyFill="1" applyBorder="1" applyAlignment="1" applyProtection="1">
      <alignment horizontal="left" vertical="top" wrapText="1"/>
      <protection locked="0"/>
    </xf>
    <xf numFmtId="180" fontId="0" fillId="2" borderId="1" xfId="0" applyNumberFormat="1" applyFill="1" applyBorder="1" applyAlignment="1" applyProtection="1">
      <alignment horizontal="right" vertical="center"/>
      <protection locked="0"/>
    </xf>
    <xf numFmtId="180" fontId="0" fillId="2" borderId="2" xfId="0" applyNumberFormat="1" applyFill="1" applyBorder="1" applyAlignment="1" applyProtection="1">
      <alignment horizontal="right" vertical="center"/>
      <protection locked="0"/>
    </xf>
    <xf numFmtId="180" fontId="0" fillId="2" borderId="3" xfId="0" applyNumberFormat="1" applyFill="1" applyBorder="1" applyAlignment="1" applyProtection="1">
      <alignment horizontal="right" vertical="center"/>
      <protection locked="0"/>
    </xf>
    <xf numFmtId="180" fontId="0" fillId="2" borderId="4" xfId="0" applyNumberFormat="1" applyFill="1" applyBorder="1" applyAlignment="1" applyProtection="1">
      <alignment horizontal="right" vertical="center"/>
      <protection locked="0"/>
    </xf>
    <xf numFmtId="0" fontId="8" fillId="0" borderId="5" xfId="0" applyFont="1" applyBorder="1" applyAlignment="1">
      <alignment horizontal="left"/>
    </xf>
    <xf numFmtId="0" fontId="8" fillId="0" borderId="15" xfId="0" applyFont="1" applyBorder="1" applyAlignment="1">
      <alignment horizontal="left"/>
    </xf>
    <xf numFmtId="179" fontId="26" fillId="0" borderId="5" xfId="3" applyNumberFormat="1" applyFont="1" applyBorder="1" applyAlignment="1">
      <alignment horizontal="right" vertical="center"/>
    </xf>
    <xf numFmtId="179" fontId="26" fillId="0" borderId="15" xfId="3" applyNumberFormat="1" applyFont="1" applyBorder="1" applyAlignment="1">
      <alignment horizontal="right" vertical="center"/>
    </xf>
    <xf numFmtId="49" fontId="0" fillId="2" borderId="1" xfId="0" applyNumberFormat="1" applyFill="1" applyBorder="1" applyAlignment="1" applyProtection="1">
      <alignment horizontal="left" vertical="top"/>
      <protection locked="0"/>
    </xf>
    <xf numFmtId="0" fontId="2" fillId="0" borderId="0" xfId="0" applyFont="1" applyAlignment="1">
      <alignment horizontal="left" vertical="top" wrapText="1"/>
    </xf>
    <xf numFmtId="180" fontId="26" fillId="0" borderId="5" xfId="0" applyNumberFormat="1" applyFont="1" applyBorder="1" applyAlignment="1">
      <alignment horizontal="right" vertical="center"/>
    </xf>
    <xf numFmtId="180" fontId="26" fillId="0" borderId="15" xfId="0" applyNumberFormat="1" applyFont="1" applyBorder="1" applyAlignment="1">
      <alignment horizontal="right" vertical="center"/>
    </xf>
    <xf numFmtId="0" fontId="12" fillId="4" borderId="1" xfId="0" applyFont="1" applyFill="1" applyBorder="1" applyAlignment="1">
      <alignment horizontal="left" vertical="center" wrapText="1"/>
    </xf>
    <xf numFmtId="0" fontId="12" fillId="4" borderId="1" xfId="0" applyFont="1" applyFill="1" applyBorder="1" applyAlignment="1">
      <alignment horizontal="left" vertical="center"/>
    </xf>
    <xf numFmtId="181" fontId="0" fillId="2" borderId="2" xfId="0" applyNumberFormat="1" applyFill="1" applyBorder="1" applyAlignment="1" applyProtection="1">
      <alignment horizontal="right" vertical="center"/>
      <protection locked="0"/>
    </xf>
    <xf numFmtId="181" fontId="0" fillId="2" borderId="3" xfId="0" applyNumberFormat="1" applyFill="1" applyBorder="1" applyAlignment="1" applyProtection="1">
      <alignment horizontal="right" vertical="center"/>
      <protection locked="0"/>
    </xf>
    <xf numFmtId="181" fontId="0" fillId="2" borderId="4" xfId="0" applyNumberFormat="1" applyFill="1" applyBorder="1" applyAlignment="1" applyProtection="1">
      <alignment horizontal="right" vertical="center"/>
      <protection locked="0"/>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1" xfId="0" applyFill="1" applyBorder="1" applyAlignment="1">
      <alignment horizontal="center" vertical="center" wrapText="1"/>
    </xf>
    <xf numFmtId="49" fontId="12" fillId="2" borderId="11" xfId="0" applyNumberFormat="1" applyFont="1" applyFill="1" applyBorder="1" applyAlignment="1" applyProtection="1">
      <alignment horizontal="left" vertical="top" wrapText="1"/>
      <protection locked="0"/>
    </xf>
    <xf numFmtId="49" fontId="12" fillId="2" borderId="12" xfId="0" applyNumberFormat="1" applyFont="1" applyFill="1" applyBorder="1" applyAlignment="1" applyProtection="1">
      <alignment horizontal="left" vertical="top" wrapText="1"/>
      <protection locked="0"/>
    </xf>
    <xf numFmtId="49" fontId="12" fillId="2" borderId="13" xfId="0" applyNumberFormat="1" applyFont="1" applyFill="1" applyBorder="1" applyAlignment="1" applyProtection="1">
      <alignment horizontal="left" vertical="top" wrapText="1"/>
      <protection locked="0"/>
    </xf>
    <xf numFmtId="49" fontId="12" fillId="2" borderId="14" xfId="0" applyNumberFormat="1" applyFont="1" applyFill="1" applyBorder="1" applyAlignment="1" applyProtection="1">
      <alignment horizontal="left" vertical="top" wrapText="1"/>
      <protection locked="0"/>
    </xf>
    <xf numFmtId="49" fontId="12" fillId="2" borderId="9" xfId="0" applyNumberFormat="1" applyFont="1" applyFill="1" applyBorder="1" applyAlignment="1" applyProtection="1">
      <alignment horizontal="left" vertical="top" wrapText="1"/>
      <protection locked="0"/>
    </xf>
    <xf numFmtId="49" fontId="12" fillId="2" borderId="8" xfId="0" applyNumberFormat="1" applyFont="1" applyFill="1" applyBorder="1" applyAlignment="1" applyProtection="1">
      <alignment horizontal="left" vertical="top" wrapText="1"/>
      <protection locked="0"/>
    </xf>
    <xf numFmtId="179" fontId="7" fillId="0" borderId="5" xfId="0" applyNumberFormat="1" applyFont="1" applyBorder="1" applyAlignment="1">
      <alignment horizontal="right" vertical="center"/>
    </xf>
    <xf numFmtId="179" fontId="7" fillId="0" borderId="15" xfId="0" applyNumberFormat="1" applyFont="1" applyBorder="1" applyAlignment="1">
      <alignment horizontal="right" vertical="center"/>
    </xf>
    <xf numFmtId="179" fontId="7" fillId="0" borderId="23" xfId="0" applyNumberFormat="1" applyFont="1" applyBorder="1" applyAlignment="1">
      <alignment horizontal="right" vertical="center"/>
    </xf>
    <xf numFmtId="179" fontId="7" fillId="0" borderId="24" xfId="0" applyNumberFormat="1" applyFont="1" applyBorder="1" applyAlignment="1">
      <alignment horizontal="righ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5" xfId="0" applyFont="1" applyBorder="1" applyAlignment="1">
      <alignment horizontal="center" vertical="center"/>
    </xf>
    <xf numFmtId="0" fontId="7" fillId="0" borderId="25" xfId="0" applyFont="1" applyBorder="1" applyAlignment="1">
      <alignment horizontal="left"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5" xfId="0" applyFont="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5" xfId="0" applyFont="1" applyBorder="1" applyAlignment="1">
      <alignment horizontal="center" vertical="center"/>
    </xf>
    <xf numFmtId="0" fontId="0" fillId="4" borderId="1" xfId="0" applyFill="1" applyBorder="1" applyAlignment="1">
      <alignment horizontal="left" vertical="center" wrapText="1"/>
    </xf>
    <xf numFmtId="176" fontId="0" fillId="2" borderId="1" xfId="0" applyNumberFormat="1" applyFill="1" applyBorder="1" applyAlignment="1" applyProtection="1">
      <alignment horizontal="right" vertical="center"/>
      <protection locked="0"/>
    </xf>
    <xf numFmtId="176" fontId="0" fillId="2" borderId="2" xfId="0" applyNumberFormat="1" applyFill="1" applyBorder="1" applyAlignment="1" applyProtection="1">
      <alignment horizontal="right" vertical="center"/>
      <protection locked="0"/>
    </xf>
    <xf numFmtId="176" fontId="0" fillId="2" borderId="3" xfId="0" applyNumberFormat="1" applyFill="1" applyBorder="1" applyAlignment="1" applyProtection="1">
      <alignment horizontal="right" vertical="center"/>
      <protection locked="0"/>
    </xf>
    <xf numFmtId="176" fontId="0" fillId="2" borderId="4" xfId="0" applyNumberFormat="1" applyFill="1" applyBorder="1" applyAlignment="1" applyProtection="1">
      <alignment horizontal="right" vertical="center"/>
      <protection locked="0"/>
    </xf>
    <xf numFmtId="177" fontId="0" fillId="2" borderId="2" xfId="0" applyNumberFormat="1" applyFill="1" applyBorder="1" applyAlignment="1" applyProtection="1">
      <alignment horizontal="right" vertical="center"/>
      <protection locked="0"/>
    </xf>
    <xf numFmtId="177" fontId="0" fillId="2" borderId="3" xfId="0" applyNumberFormat="1" applyFill="1" applyBorder="1" applyAlignment="1" applyProtection="1">
      <alignment horizontal="right" vertical="center"/>
      <protection locked="0"/>
    </xf>
    <xf numFmtId="177" fontId="0" fillId="2" borderId="4" xfId="0" applyNumberFormat="1" applyFill="1" applyBorder="1" applyAlignment="1" applyProtection="1">
      <alignment horizontal="right" vertical="center"/>
      <protection locked="0"/>
    </xf>
    <xf numFmtId="49" fontId="7" fillId="2" borderId="15" xfId="0" applyNumberFormat="1" applyFont="1" applyFill="1" applyBorder="1" applyAlignment="1" applyProtection="1">
      <alignment horizontal="left" vertical="top" wrapText="1"/>
      <protection locked="0"/>
    </xf>
    <xf numFmtId="0" fontId="0" fillId="4" borderId="7" xfId="0" applyFill="1" applyBorder="1" applyAlignment="1">
      <alignment horizontal="left" vertical="center" wrapText="1"/>
    </xf>
    <xf numFmtId="0" fontId="7" fillId="0" borderId="15" xfId="0" applyFont="1" applyBorder="1" applyAlignment="1">
      <alignment horizontal="center" vertical="center"/>
    </xf>
    <xf numFmtId="0" fontId="0" fillId="4" borderId="2" xfId="0" applyFill="1" applyBorder="1" applyAlignment="1">
      <alignment horizontal="left" vertical="center"/>
    </xf>
    <xf numFmtId="179" fontId="0" fillId="2" borderId="32" xfId="0" applyNumberFormat="1" applyFill="1" applyBorder="1" applyAlignment="1" applyProtection="1">
      <alignment horizontal="right" vertical="center"/>
      <protection locked="0"/>
    </xf>
    <xf numFmtId="179" fontId="0" fillId="2" borderId="34" xfId="0" applyNumberFormat="1" applyFill="1" applyBorder="1" applyAlignment="1" applyProtection="1">
      <alignment horizontal="right" vertical="center"/>
      <protection locked="0"/>
    </xf>
    <xf numFmtId="179" fontId="0" fillId="2" borderId="35" xfId="0" applyNumberFormat="1" applyFill="1" applyBorder="1" applyAlignment="1" applyProtection="1">
      <alignment horizontal="right" vertical="center"/>
      <protection locked="0"/>
    </xf>
    <xf numFmtId="0" fontId="5" fillId="0" borderId="15" xfId="0" applyFont="1" applyBorder="1" applyAlignment="1">
      <alignment horizontal="left" vertical="center" wrapText="1"/>
    </xf>
    <xf numFmtId="179" fontId="26" fillId="0" borderId="27" xfId="0" applyNumberFormat="1" applyFont="1" applyBorder="1" applyAlignment="1">
      <alignment horizontal="right" vertical="center"/>
    </xf>
    <xf numFmtId="179" fontId="26" fillId="0" borderId="24" xfId="0" applyNumberFormat="1" applyFont="1" applyBorder="1" applyAlignment="1">
      <alignment horizontal="right" vertical="center"/>
    </xf>
    <xf numFmtId="179" fontId="26" fillId="0" borderId="5" xfId="0" applyNumberFormat="1" applyFont="1" applyBorder="1" applyAlignment="1">
      <alignment horizontal="right" vertical="center"/>
    </xf>
    <xf numFmtId="0" fontId="8" fillId="0" borderId="27" xfId="0" applyFont="1" applyBorder="1" applyAlignment="1">
      <alignment horizontal="left"/>
    </xf>
    <xf numFmtId="0" fontId="8" fillId="0" borderId="24" xfId="0" applyFont="1" applyBorder="1" applyAlignment="1">
      <alignment horizontal="left"/>
    </xf>
    <xf numFmtId="49" fontId="3" fillId="2" borderId="2" xfId="0" applyNumberFormat="1" applyFont="1" applyFill="1" applyBorder="1" applyAlignment="1" applyProtection="1">
      <alignment horizontal="left" vertical="top" wrapText="1"/>
      <protection locked="0"/>
    </xf>
    <xf numFmtId="49" fontId="3" fillId="2" borderId="3" xfId="0" applyNumberFormat="1" applyFont="1" applyFill="1" applyBorder="1" applyAlignment="1" applyProtection="1">
      <alignment horizontal="left" vertical="top" wrapText="1"/>
      <protection locked="0"/>
    </xf>
    <xf numFmtId="49" fontId="3" fillId="2" borderId="4" xfId="0" applyNumberFormat="1" applyFont="1" applyFill="1" applyBorder="1" applyAlignment="1" applyProtection="1">
      <alignment horizontal="left" vertical="top" wrapText="1"/>
      <protection locked="0"/>
    </xf>
    <xf numFmtId="180" fontId="7" fillId="0" borderId="23" xfId="0" applyNumberFormat="1" applyFont="1" applyBorder="1" applyAlignment="1">
      <alignment horizontal="right" vertical="center"/>
    </xf>
    <xf numFmtId="180" fontId="7" fillId="0" borderId="24" xfId="0" applyNumberFormat="1" applyFont="1" applyBorder="1" applyAlignment="1">
      <alignment horizontal="right" vertical="center"/>
    </xf>
    <xf numFmtId="0" fontId="10" fillId="7" borderId="38" xfId="0" applyFont="1" applyFill="1" applyBorder="1" applyAlignment="1">
      <alignment horizontal="center" vertical="center"/>
    </xf>
    <xf numFmtId="49" fontId="3" fillId="2" borderId="1" xfId="0" applyNumberFormat="1" applyFont="1" applyFill="1" applyBorder="1" applyAlignment="1" applyProtection="1">
      <alignment horizontal="left" vertical="top" wrapText="1"/>
      <protection locked="0"/>
    </xf>
    <xf numFmtId="49" fontId="20" fillId="2" borderId="23" xfId="2" applyNumberFormat="1" applyFill="1" applyBorder="1" applyAlignment="1" applyProtection="1">
      <alignment horizontal="left" vertical="top" wrapText="1"/>
      <protection locked="0"/>
    </xf>
    <xf numFmtId="49" fontId="3" fillId="2" borderId="24" xfId="0" applyNumberFormat="1" applyFont="1" applyFill="1" applyBorder="1" applyAlignment="1" applyProtection="1">
      <alignment horizontal="left" vertical="top" wrapText="1"/>
      <protection locked="0"/>
    </xf>
    <xf numFmtId="49" fontId="3" fillId="2" borderId="5" xfId="0" applyNumberFormat="1" applyFont="1" applyFill="1"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0" fillId="0" borderId="46" xfId="0" applyBorder="1" applyAlignment="1" applyProtection="1">
      <alignment horizontal="left" vertical="top" wrapText="1"/>
      <protection locked="0"/>
    </xf>
    <xf numFmtId="0" fontId="0" fillId="0" borderId="0" xfId="0" applyAlignment="1">
      <alignment horizontal="right" vertical="center"/>
    </xf>
    <xf numFmtId="0" fontId="0" fillId="0" borderId="10" xfId="0" applyBorder="1" applyAlignment="1">
      <alignment horizontal="right" vertical="center"/>
    </xf>
    <xf numFmtId="49" fontId="0" fillId="2" borderId="1" xfId="0" applyNumberFormat="1" applyFill="1" applyBorder="1" applyAlignment="1" applyProtection="1">
      <alignment horizontal="left" vertical="top" wrapText="1"/>
      <protection locked="0"/>
    </xf>
    <xf numFmtId="49" fontId="0" fillId="2" borderId="11" xfId="0" applyNumberFormat="1" applyFill="1" applyBorder="1" applyAlignment="1" applyProtection="1">
      <alignment horizontal="left" vertical="top" wrapText="1"/>
      <protection locked="0"/>
    </xf>
    <xf numFmtId="49" fontId="0" fillId="2" borderId="12" xfId="0" applyNumberFormat="1" applyFill="1" applyBorder="1" applyAlignment="1" applyProtection="1">
      <alignment horizontal="left" vertical="top" wrapText="1"/>
      <protection locked="0"/>
    </xf>
    <xf numFmtId="49" fontId="0" fillId="2" borderId="13" xfId="0" applyNumberFormat="1" applyFill="1" applyBorder="1" applyAlignment="1" applyProtection="1">
      <alignment horizontal="left" vertical="top" wrapText="1"/>
      <protection locked="0"/>
    </xf>
    <xf numFmtId="49" fontId="0" fillId="2" borderId="48" xfId="0" applyNumberFormat="1" applyFill="1" applyBorder="1" applyAlignment="1" applyProtection="1">
      <alignment horizontal="left" vertical="top" wrapText="1"/>
      <protection locked="0"/>
    </xf>
    <xf numFmtId="49" fontId="0" fillId="2" borderId="0" xfId="0" applyNumberFormat="1" applyFill="1" applyAlignment="1" applyProtection="1">
      <alignment horizontal="left" vertical="top" wrapText="1"/>
      <protection locked="0"/>
    </xf>
    <xf numFmtId="49" fontId="0" fillId="2" borderId="10" xfId="0" applyNumberFormat="1" applyFill="1" applyBorder="1" applyAlignment="1" applyProtection="1">
      <alignment horizontal="left" vertical="top" wrapText="1"/>
      <protection locked="0"/>
    </xf>
    <xf numFmtId="49" fontId="0" fillId="2" borderId="14" xfId="0" applyNumberFormat="1" applyFill="1" applyBorder="1" applyAlignment="1" applyProtection="1">
      <alignment horizontal="left" vertical="top" wrapText="1"/>
      <protection locked="0"/>
    </xf>
    <xf numFmtId="49" fontId="0" fillId="2" borderId="9" xfId="0" applyNumberFormat="1" applyFill="1" applyBorder="1" applyAlignment="1" applyProtection="1">
      <alignment horizontal="left" vertical="top" wrapText="1"/>
      <protection locked="0"/>
    </xf>
    <xf numFmtId="49" fontId="0" fillId="2" borderId="8" xfId="0" applyNumberFormat="1" applyFill="1" applyBorder="1" applyAlignment="1" applyProtection="1">
      <alignment horizontal="left" vertical="top" wrapText="1"/>
      <protection locked="0"/>
    </xf>
    <xf numFmtId="182" fontId="34" fillId="0" borderId="27" xfId="0" applyNumberFormat="1" applyFont="1" applyBorder="1" applyAlignment="1">
      <alignment horizontal="right" vertical="center"/>
    </xf>
    <xf numFmtId="182" fontId="34" fillId="0" borderId="24" xfId="0" applyNumberFormat="1" applyFont="1" applyBorder="1" applyAlignment="1">
      <alignment horizontal="right" vertical="center"/>
    </xf>
    <xf numFmtId="182" fontId="34" fillId="0" borderId="5" xfId="0" applyNumberFormat="1" applyFont="1" applyBorder="1" applyAlignment="1">
      <alignment horizontal="right"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49" fontId="2" fillId="2" borderId="16" xfId="0" applyNumberFormat="1" applyFont="1" applyFill="1" applyBorder="1" applyAlignment="1">
      <alignment horizontal="left" vertical="top" wrapText="1"/>
    </xf>
    <xf numFmtId="49" fontId="2" fillId="2" borderId="17" xfId="0" applyNumberFormat="1" applyFont="1" applyFill="1" applyBorder="1" applyAlignment="1">
      <alignment horizontal="left" vertical="top" wrapText="1"/>
    </xf>
    <xf numFmtId="49" fontId="2" fillId="2" borderId="18" xfId="0" applyNumberFormat="1" applyFont="1" applyFill="1" applyBorder="1" applyAlignment="1">
      <alignment horizontal="left" vertical="top" wrapText="1"/>
    </xf>
    <xf numFmtId="49" fontId="2" fillId="2" borderId="19" xfId="0" applyNumberFormat="1" applyFont="1" applyFill="1" applyBorder="1" applyAlignment="1">
      <alignment horizontal="left" vertical="top" wrapText="1"/>
    </xf>
    <xf numFmtId="49" fontId="2" fillId="2" borderId="20" xfId="0" applyNumberFormat="1" applyFont="1" applyFill="1" applyBorder="1" applyAlignment="1">
      <alignment horizontal="left" vertical="top" wrapText="1"/>
    </xf>
    <xf numFmtId="49" fontId="2" fillId="2" borderId="21" xfId="0" applyNumberFormat="1" applyFont="1" applyFill="1" applyBorder="1" applyAlignment="1">
      <alignment horizontal="left" vertical="top" wrapText="1"/>
    </xf>
    <xf numFmtId="179" fontId="0" fillId="2" borderId="1" xfId="0" applyNumberFormat="1" applyFill="1" applyBorder="1" applyAlignment="1">
      <alignment horizontal="right" vertical="center"/>
    </xf>
    <xf numFmtId="0" fontId="0" fillId="0" borderId="38" xfId="0" applyBorder="1" applyAlignment="1">
      <alignment horizontal="left" vertical="top" wrapText="1"/>
    </xf>
    <xf numFmtId="49" fontId="3" fillId="2" borderId="1"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2" borderId="4" xfId="0" applyNumberFormat="1" applyFont="1" applyFill="1" applyBorder="1" applyAlignment="1">
      <alignment horizontal="left" vertical="top" wrapText="1"/>
    </xf>
    <xf numFmtId="49" fontId="0" fillId="2" borderId="1" xfId="0" applyNumberFormat="1" applyFill="1" applyBorder="1" applyAlignment="1">
      <alignment horizontal="left" vertical="top" wrapText="1"/>
    </xf>
    <xf numFmtId="49" fontId="20" fillId="2" borderId="23" xfId="2" applyNumberFormat="1" applyFill="1" applyBorder="1" applyAlignment="1" applyProtection="1">
      <alignment horizontal="left" vertical="top" wrapText="1"/>
    </xf>
    <xf numFmtId="49" fontId="3" fillId="2" borderId="24" xfId="0" applyNumberFormat="1" applyFont="1" applyFill="1" applyBorder="1" applyAlignment="1">
      <alignment horizontal="left" vertical="top" wrapText="1"/>
    </xf>
    <xf numFmtId="49" fontId="3" fillId="2" borderId="5" xfId="0" applyNumberFormat="1" applyFont="1" applyFill="1" applyBorder="1" applyAlignment="1">
      <alignment horizontal="left" vertical="top" wrapText="1"/>
    </xf>
    <xf numFmtId="49" fontId="0" fillId="2" borderId="11" xfId="0" applyNumberFormat="1" applyFill="1" applyBorder="1" applyAlignment="1">
      <alignment horizontal="left" vertical="top" wrapText="1"/>
    </xf>
    <xf numFmtId="49" fontId="0" fillId="2" borderId="12" xfId="0" applyNumberFormat="1" applyFill="1" applyBorder="1" applyAlignment="1">
      <alignment horizontal="left" vertical="top" wrapText="1"/>
    </xf>
    <xf numFmtId="49" fontId="0" fillId="2" borderId="13" xfId="0" applyNumberFormat="1" applyFill="1" applyBorder="1" applyAlignment="1">
      <alignment horizontal="left" vertical="top" wrapText="1"/>
    </xf>
    <xf numFmtId="49" fontId="0" fillId="2" borderId="48" xfId="0" applyNumberFormat="1" applyFill="1" applyBorder="1" applyAlignment="1">
      <alignment horizontal="left" vertical="top" wrapText="1"/>
    </xf>
    <xf numFmtId="49" fontId="0" fillId="2" borderId="0" xfId="0" applyNumberFormat="1" applyFill="1" applyAlignment="1">
      <alignment horizontal="left" vertical="top" wrapText="1"/>
    </xf>
    <xf numFmtId="49" fontId="0" fillId="2" borderId="10" xfId="0" applyNumberFormat="1" applyFill="1" applyBorder="1" applyAlignment="1">
      <alignment horizontal="left" vertical="top" wrapText="1"/>
    </xf>
    <xf numFmtId="49" fontId="0" fillId="2" borderId="14" xfId="0" applyNumberFormat="1" applyFill="1" applyBorder="1" applyAlignment="1">
      <alignment horizontal="left" vertical="top" wrapText="1"/>
    </xf>
    <xf numFmtId="49" fontId="0" fillId="2" borderId="9" xfId="0" applyNumberFormat="1" applyFill="1" applyBorder="1" applyAlignment="1">
      <alignment horizontal="left" vertical="top" wrapText="1"/>
    </xf>
    <xf numFmtId="49" fontId="0" fillId="2" borderId="8" xfId="0" applyNumberFormat="1" applyFill="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0" xfId="0" applyAlignment="1">
      <alignment horizontal="left" vertical="top" wrapText="1"/>
    </xf>
    <xf numFmtId="0" fontId="0" fillId="0" borderId="39"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180" fontId="0" fillId="2" borderId="2" xfId="0" applyNumberFormat="1" applyFill="1" applyBorder="1" applyAlignment="1">
      <alignment horizontal="right" vertical="center"/>
    </xf>
    <xf numFmtId="180" fontId="0" fillId="2" borderId="3" xfId="0" applyNumberFormat="1" applyFill="1" applyBorder="1" applyAlignment="1">
      <alignment horizontal="right" vertical="center"/>
    </xf>
    <xf numFmtId="180" fontId="0" fillId="2" borderId="4" xfId="0" applyNumberFormat="1" applyFill="1" applyBorder="1" applyAlignment="1">
      <alignment horizontal="right" vertical="center"/>
    </xf>
    <xf numFmtId="180" fontId="0" fillId="2" borderId="1" xfId="0" applyNumberFormat="1" applyFill="1" applyBorder="1" applyAlignment="1">
      <alignment horizontal="right" vertical="center"/>
    </xf>
    <xf numFmtId="179" fontId="0" fillId="2" borderId="32" xfId="0" applyNumberFormat="1" applyFill="1" applyBorder="1" applyAlignment="1">
      <alignment horizontal="right" vertical="center"/>
    </xf>
    <xf numFmtId="179" fontId="0" fillId="2" borderId="4" xfId="0" applyNumberFormat="1" applyFill="1" applyBorder="1" applyAlignment="1">
      <alignment horizontal="right" vertical="center"/>
    </xf>
    <xf numFmtId="179" fontId="0" fillId="2" borderId="34" xfId="0" applyNumberFormat="1" applyFill="1" applyBorder="1" applyAlignment="1">
      <alignment horizontal="right" vertical="center"/>
    </xf>
    <xf numFmtId="179" fontId="0" fillId="2" borderId="35" xfId="0" applyNumberFormat="1" applyFill="1" applyBorder="1" applyAlignment="1">
      <alignment horizontal="right" vertical="center"/>
    </xf>
    <xf numFmtId="179" fontId="0" fillId="2" borderId="2" xfId="0" applyNumberFormat="1" applyFill="1" applyBorder="1" applyAlignment="1">
      <alignment horizontal="right" vertical="center"/>
    </xf>
    <xf numFmtId="179" fontId="0" fillId="2" borderId="3" xfId="0" applyNumberFormat="1" applyFill="1" applyBorder="1" applyAlignment="1">
      <alignment horizontal="right" vertical="center"/>
    </xf>
    <xf numFmtId="181" fontId="0" fillId="2" borderId="2" xfId="0" applyNumberFormat="1" applyFill="1" applyBorder="1" applyAlignment="1">
      <alignment horizontal="right" vertical="center"/>
    </xf>
    <xf numFmtId="181" fontId="0" fillId="2" borderId="3" xfId="0" applyNumberFormat="1" applyFill="1" applyBorder="1" applyAlignment="1">
      <alignment horizontal="right" vertical="center"/>
    </xf>
    <xf numFmtId="181" fontId="0" fillId="2" borderId="4" xfId="0" applyNumberFormat="1" applyFill="1" applyBorder="1" applyAlignment="1">
      <alignment horizontal="right" vertical="center"/>
    </xf>
    <xf numFmtId="49" fontId="0" fillId="2" borderId="1" xfId="0" applyNumberFormat="1" applyFill="1" applyBorder="1" applyAlignment="1">
      <alignment horizontal="left" vertical="top"/>
    </xf>
    <xf numFmtId="49" fontId="12" fillId="2" borderId="11" xfId="0" applyNumberFormat="1" applyFont="1" applyFill="1" applyBorder="1" applyAlignment="1">
      <alignment horizontal="left" vertical="top" wrapText="1"/>
    </xf>
    <xf numFmtId="49" fontId="12" fillId="2" borderId="12" xfId="0" applyNumberFormat="1" applyFont="1" applyFill="1" applyBorder="1" applyAlignment="1">
      <alignment horizontal="left" vertical="top" wrapText="1"/>
    </xf>
    <xf numFmtId="49" fontId="12" fillId="2" borderId="13" xfId="0" applyNumberFormat="1" applyFont="1" applyFill="1" applyBorder="1" applyAlignment="1">
      <alignment horizontal="left" vertical="top" wrapText="1"/>
    </xf>
    <xf numFmtId="49" fontId="12" fillId="2" borderId="14" xfId="0" applyNumberFormat="1" applyFont="1" applyFill="1" applyBorder="1" applyAlignment="1">
      <alignment horizontal="left" vertical="top" wrapText="1"/>
    </xf>
    <xf numFmtId="49" fontId="12" fillId="2" borderId="9" xfId="0" applyNumberFormat="1" applyFont="1" applyFill="1" applyBorder="1" applyAlignment="1">
      <alignment horizontal="left" vertical="top" wrapText="1"/>
    </xf>
    <xf numFmtId="49" fontId="12" fillId="2" borderId="8"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49" fontId="7" fillId="2" borderId="15" xfId="0" applyNumberFormat="1" applyFont="1" applyFill="1" applyBorder="1" applyAlignment="1">
      <alignment horizontal="left" vertical="top" wrapText="1"/>
    </xf>
    <xf numFmtId="176" fontId="0" fillId="2" borderId="1" xfId="0" applyNumberFormat="1" applyFill="1" applyBorder="1" applyAlignment="1">
      <alignment horizontal="right" vertical="center"/>
    </xf>
    <xf numFmtId="177" fontId="0" fillId="2" borderId="2" xfId="0" applyNumberFormat="1" applyFill="1" applyBorder="1" applyAlignment="1">
      <alignment horizontal="right" vertical="center"/>
    </xf>
    <xf numFmtId="177" fontId="0" fillId="2" borderId="3" xfId="0" applyNumberFormat="1" applyFill="1" applyBorder="1" applyAlignment="1">
      <alignment horizontal="right" vertical="center"/>
    </xf>
    <xf numFmtId="177" fontId="0" fillId="2" borderId="4" xfId="0" applyNumberFormat="1" applyFill="1" applyBorder="1" applyAlignment="1">
      <alignment horizontal="right" vertical="center"/>
    </xf>
    <xf numFmtId="179" fontId="26" fillId="0" borderId="5" xfId="3" applyNumberFormat="1" applyFont="1" applyBorder="1" applyAlignment="1" applyProtection="1">
      <alignment horizontal="right" vertical="center"/>
    </xf>
    <xf numFmtId="179" fontId="26" fillId="0" borderId="15" xfId="3" applyNumberFormat="1" applyFont="1" applyBorder="1" applyAlignment="1" applyProtection="1">
      <alignment horizontal="right" vertical="center"/>
    </xf>
    <xf numFmtId="176" fontId="0" fillId="2" borderId="2" xfId="0" applyNumberFormat="1" applyFill="1" applyBorder="1" applyAlignment="1">
      <alignment horizontal="right" vertical="center"/>
    </xf>
    <xf numFmtId="176" fontId="0" fillId="2" borderId="3" xfId="0" applyNumberFormat="1" applyFill="1" applyBorder="1" applyAlignment="1">
      <alignment horizontal="right" vertical="center"/>
    </xf>
    <xf numFmtId="176" fontId="0" fillId="2" borderId="4" xfId="0" applyNumberFormat="1" applyFill="1" applyBorder="1" applyAlignment="1">
      <alignment horizontal="right" vertical="center"/>
    </xf>
    <xf numFmtId="0" fontId="17" fillId="5" borderId="0" xfId="0" applyFont="1" applyFill="1" applyAlignment="1">
      <alignment horizontal="center" vertical="center" wrapText="1"/>
    </xf>
    <xf numFmtId="0" fontId="15" fillId="5" borderId="0" xfId="0" applyFont="1" applyFill="1" applyAlignment="1">
      <alignment horizontal="center" vertical="center"/>
    </xf>
  </cellXfs>
  <cellStyles count="4">
    <cellStyle name="ハイパーリンク" xfId="2" builtinId="8"/>
    <cellStyle name="桁区切り" xfId="3" builtinId="6"/>
    <cellStyle name="標準" xfId="0" builtinId="0"/>
    <cellStyle name="標準 2" xfId="1" xr:uid="{AD49821D-0378-497D-8B20-C9F3E24C2FDE}"/>
  </cellStyles>
  <dxfs count="61">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
      <fill>
        <patternFill>
          <bgColor rgb="FFFBE2D5"/>
        </patternFill>
      </fill>
    </dxf>
  </dxfs>
  <tableStyles count="0" defaultTableStyle="TableStyleMedium2" defaultPivotStyle="PivotStyleLight16"/>
  <colors>
    <mruColors>
      <color rgb="FFFFFF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171450</xdr:rowOff>
    </xdr:from>
    <xdr:to>
      <xdr:col>12</xdr:col>
      <xdr:colOff>180975</xdr:colOff>
      <xdr:row>3</xdr:row>
      <xdr:rowOff>133351</xdr:rowOff>
    </xdr:to>
    <xdr:pic>
      <xdr:nvPicPr>
        <xdr:cNvPr id="3" name="図 2">
          <a:extLst>
            <a:ext uri="{FF2B5EF4-FFF2-40B4-BE49-F238E27FC236}">
              <a16:creationId xmlns:a16="http://schemas.microsoft.com/office/drawing/2014/main" id="{7AA1C7D7-8F34-6306-A5BC-8975D418B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71450"/>
          <a:ext cx="3276600" cy="819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171450</xdr:rowOff>
    </xdr:from>
    <xdr:to>
      <xdr:col>12</xdr:col>
      <xdr:colOff>180975</xdr:colOff>
      <xdr:row>3</xdr:row>
      <xdr:rowOff>133351</xdr:rowOff>
    </xdr:to>
    <xdr:pic>
      <xdr:nvPicPr>
        <xdr:cNvPr id="2" name="図 1">
          <a:extLst>
            <a:ext uri="{FF2B5EF4-FFF2-40B4-BE49-F238E27FC236}">
              <a16:creationId xmlns:a16="http://schemas.microsoft.com/office/drawing/2014/main" id="{4A132BF3-D3B9-4C2F-814D-578670B1D6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71450"/>
          <a:ext cx="3276600" cy="819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toyokeizai-db-esurvey.spiral-site.com/esurvey_auth/login" TargetMode="External"/><Relationship Id="rId7" Type="http://schemas.openxmlformats.org/officeDocument/2006/relationships/printerSettings" Target="../printerSettings/printerSettings1.bin"/><Relationship Id="rId2" Type="http://schemas.openxmlformats.org/officeDocument/2006/relationships/hyperlink" Target="mailto:accept-csr@toyokeizai.co.jp" TargetMode="External"/><Relationship Id="rId1" Type="http://schemas.openxmlformats.org/officeDocument/2006/relationships/hyperlink" Target="mailto:csr@toyokeizai.co.jp" TargetMode="External"/><Relationship Id="rId6" Type="http://schemas.openxmlformats.org/officeDocument/2006/relationships/hyperlink" Target="https://biz.toyokeizai.net/-/csr/sustainabilityforum/" TargetMode="External"/><Relationship Id="rId5" Type="http://schemas.openxmlformats.org/officeDocument/2006/relationships/hyperlink" Target="https://biz.toyokeizai.net/-/csr/research/No21-2025.html" TargetMode="External"/><Relationship Id="rId4" Type="http://schemas.openxmlformats.org/officeDocument/2006/relationships/hyperlink" Target="https://biz.toyokeizai.net/-/csr/"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toyokeizai-db-esurvey.spiral-site.com/esurvey_auth/login" TargetMode="External"/><Relationship Id="rId7" Type="http://schemas.openxmlformats.org/officeDocument/2006/relationships/printerSettings" Target="../printerSettings/printerSettings2.bin"/><Relationship Id="rId2" Type="http://schemas.openxmlformats.org/officeDocument/2006/relationships/hyperlink" Target="mailto:accept-csr@toyokeizai.co.jp" TargetMode="External"/><Relationship Id="rId1" Type="http://schemas.openxmlformats.org/officeDocument/2006/relationships/hyperlink" Target="mailto:csr@toyokeizai.co.jp" TargetMode="External"/><Relationship Id="rId6" Type="http://schemas.openxmlformats.org/officeDocument/2006/relationships/hyperlink" Target="https://biz.toyokeizai.net/-/csr/sustainabilityforum/" TargetMode="External"/><Relationship Id="rId5" Type="http://schemas.openxmlformats.org/officeDocument/2006/relationships/hyperlink" Target="https://biz.toyokeizai.net/-/csr/research/No21-2025.html" TargetMode="External"/><Relationship Id="rId4" Type="http://schemas.openxmlformats.org/officeDocument/2006/relationships/hyperlink" Target="https://biz.toyokeizai.net/-/cs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69DB3-71F0-4D77-98C6-43959C39F561}">
  <sheetPr codeName="Sheet1"/>
  <dimension ref="A1:AJ79"/>
  <sheetViews>
    <sheetView showGridLines="0" tabSelected="1" zoomScaleNormal="100" workbookViewId="0">
      <selection activeCell="J31" sqref="J31:AI32"/>
    </sheetView>
  </sheetViews>
  <sheetFormatPr defaultColWidth="0" defaultRowHeight="23.1" customHeight="1" zeroHeight="1"/>
  <cols>
    <col min="1" max="36" width="3.625" customWidth="1"/>
    <col min="37" max="16384" width="9" hidden="1"/>
  </cols>
  <sheetData>
    <row r="1" spans="2:36" ht="23.1" customHeight="1">
      <c r="AJ1" t="s">
        <v>220</v>
      </c>
    </row>
    <row r="2" spans="2:36" ht="23.1" customHeight="1">
      <c r="N2" s="87" t="str">
        <f>"東洋経済／第"&amp;Year1-2004&amp;"回CSR調査（"&amp;Year1&amp;"年）"</f>
        <v>東洋経済／第21回CSR調査（2025年）</v>
      </c>
      <c r="O2" s="87"/>
      <c r="P2" s="87"/>
      <c r="Q2" s="87"/>
      <c r="R2" s="87"/>
      <c r="S2" s="87"/>
      <c r="T2" s="87"/>
      <c r="U2" s="87"/>
      <c r="V2" s="87"/>
      <c r="W2" s="87"/>
      <c r="X2" s="87"/>
      <c r="Y2" s="87"/>
      <c r="Z2" s="87"/>
      <c r="AA2" s="87"/>
      <c r="AB2" s="87"/>
      <c r="AC2" s="87"/>
      <c r="AD2" s="87"/>
      <c r="AE2" s="87"/>
      <c r="AF2" s="87"/>
      <c r="AG2" s="87"/>
      <c r="AH2" s="87"/>
      <c r="AI2" s="87"/>
    </row>
    <row r="3" spans="2:36" ht="23.1" customHeight="1">
      <c r="N3" s="87"/>
      <c r="O3" s="87"/>
      <c r="P3" s="87"/>
      <c r="Q3" s="87"/>
      <c r="R3" s="87"/>
      <c r="S3" s="87"/>
      <c r="T3" s="87"/>
      <c r="U3" s="87"/>
      <c r="V3" s="87"/>
      <c r="W3" s="87"/>
      <c r="X3" s="87"/>
      <c r="Y3" s="87"/>
      <c r="Z3" s="87"/>
      <c r="AA3" s="87"/>
      <c r="AB3" s="87"/>
      <c r="AC3" s="87"/>
      <c r="AD3" s="87"/>
      <c r="AE3" s="87"/>
      <c r="AF3" s="87"/>
      <c r="AG3" s="87"/>
      <c r="AH3" s="87"/>
      <c r="AI3" s="87"/>
    </row>
    <row r="4" spans="2:36" ht="23.1" customHeight="1">
      <c r="N4" s="88" t="s">
        <v>166</v>
      </c>
      <c r="O4" s="88"/>
      <c r="P4" s="88"/>
      <c r="Q4" s="88"/>
      <c r="R4" s="88"/>
      <c r="S4" s="88"/>
      <c r="T4" s="88"/>
      <c r="U4" s="88"/>
      <c r="V4" s="88"/>
      <c r="W4" s="88"/>
      <c r="X4" s="88"/>
      <c r="Y4" s="88"/>
      <c r="Z4" s="88"/>
      <c r="AA4" s="88"/>
      <c r="AB4" s="88"/>
      <c r="AC4" s="88"/>
      <c r="AD4" s="88"/>
      <c r="AE4" s="88"/>
      <c r="AF4" s="88"/>
      <c r="AG4" s="88"/>
      <c r="AH4" s="88"/>
      <c r="AI4" s="88"/>
    </row>
    <row r="5" spans="2:36" ht="23.1" customHeight="1">
      <c r="N5" s="88"/>
      <c r="O5" s="88"/>
      <c r="P5" s="88"/>
      <c r="Q5" s="88"/>
      <c r="R5" s="88"/>
      <c r="S5" s="88"/>
      <c r="T5" s="88"/>
      <c r="U5" s="88"/>
      <c r="V5" s="88"/>
      <c r="W5" s="88"/>
      <c r="X5" s="88"/>
      <c r="Y5" s="88"/>
      <c r="Z5" s="88"/>
      <c r="AA5" s="88"/>
      <c r="AB5" s="88"/>
      <c r="AC5" s="88"/>
      <c r="AD5" s="88"/>
      <c r="AE5" s="88"/>
      <c r="AF5" s="88"/>
      <c r="AG5" s="88"/>
      <c r="AH5" s="88"/>
      <c r="AI5" s="88"/>
    </row>
    <row r="6" spans="2:36" ht="23.1" customHeight="1">
      <c r="B6" s="39" t="s">
        <v>102</v>
      </c>
    </row>
    <row r="7" spans="2:36" ht="23.1" customHeight="1">
      <c r="C7" t="s">
        <v>167</v>
      </c>
    </row>
    <row r="8" spans="2:36" ht="23.1" customHeight="1">
      <c r="C8" t="s">
        <v>111</v>
      </c>
      <c r="J8" s="89" t="s">
        <v>103</v>
      </c>
      <c r="K8" s="89"/>
      <c r="L8" s="89"/>
      <c r="M8" s="89"/>
      <c r="N8" t="s">
        <v>104</v>
      </c>
    </row>
    <row r="9" spans="2:36" ht="23.1" customHeight="1">
      <c r="C9" t="s">
        <v>106</v>
      </c>
      <c r="J9" s="40"/>
      <c r="K9" s="40"/>
      <c r="L9" s="40"/>
      <c r="M9" s="40"/>
    </row>
    <row r="10" spans="2:36" ht="23.1" customHeight="1">
      <c r="C10" t="s">
        <v>105</v>
      </c>
    </row>
    <row r="11" spans="2:36" ht="23.1" customHeight="1">
      <c r="C11" t="s">
        <v>112</v>
      </c>
    </row>
    <row r="12" spans="2:36" ht="23.1" customHeight="1">
      <c r="C12" t="s">
        <v>154</v>
      </c>
    </row>
    <row r="13" spans="2:36" ht="23.1" customHeight="1">
      <c r="C13" t="s">
        <v>117</v>
      </c>
    </row>
    <row r="14" spans="2:36" ht="23.1" customHeight="1">
      <c r="C14" t="s">
        <v>113</v>
      </c>
    </row>
    <row r="15" spans="2:36" ht="23.1" customHeight="1">
      <c r="C15" t="s">
        <v>168</v>
      </c>
    </row>
    <row r="16" spans="2:36" ht="23.1" customHeight="1"/>
    <row r="17" spans="2:35" ht="23.1" customHeight="1">
      <c r="B17" s="39" t="s">
        <v>108</v>
      </c>
    </row>
    <row r="18" spans="2:35" ht="23.1" customHeight="1">
      <c r="C18" t="s">
        <v>110</v>
      </c>
      <c r="G18" s="93" t="s">
        <v>109</v>
      </c>
      <c r="H18" s="93"/>
      <c r="I18" s="93"/>
      <c r="J18" s="93"/>
      <c r="K18" s="93"/>
      <c r="M18" t="s">
        <v>217</v>
      </c>
      <c r="AC18" s="95" t="s">
        <v>215</v>
      </c>
      <c r="AD18" s="95"/>
      <c r="AE18" s="95"/>
      <c r="AF18" t="s">
        <v>216</v>
      </c>
    </row>
    <row r="19" spans="2:35" ht="23.1" customHeight="1">
      <c r="C19" t="s">
        <v>116</v>
      </c>
    </row>
    <row r="20" spans="2:35" ht="23.1" customHeight="1">
      <c r="C20" t="s">
        <v>164</v>
      </c>
    </row>
    <row r="21" spans="2:35" ht="23.1" customHeight="1">
      <c r="C21" t="s">
        <v>165</v>
      </c>
    </row>
    <row r="22" spans="2:35" ht="23.1" customHeight="1">
      <c r="C22" t="s">
        <v>155</v>
      </c>
    </row>
    <row r="23" spans="2:35" ht="23.1" customHeight="1">
      <c r="C23" s="48" t="s">
        <v>119</v>
      </c>
    </row>
    <row r="24" spans="2:35" ht="23.1" customHeight="1">
      <c r="D24" s="94" t="s">
        <v>114</v>
      </c>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37"/>
    </row>
    <row r="25" spans="2:35" ht="23.1" customHeight="1">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37"/>
    </row>
    <row r="26" spans="2:35" ht="23.1" customHeight="1">
      <c r="C26" t="s">
        <v>120</v>
      </c>
    </row>
    <row r="27" spans="2:35" ht="23.1" customHeight="1">
      <c r="C27" t="s">
        <v>127</v>
      </c>
    </row>
    <row r="28" spans="2:35" ht="23.1" customHeight="1">
      <c r="C28" t="s">
        <v>115</v>
      </c>
    </row>
    <row r="29" spans="2:35" ht="23.1" customHeight="1"/>
    <row r="30" spans="2:35" ht="23.1" customHeight="1">
      <c r="B30" s="39" t="s">
        <v>98</v>
      </c>
    </row>
    <row r="31" spans="2:35" ht="23.1" customHeight="1">
      <c r="C31" s="91" t="s">
        <v>86</v>
      </c>
      <c r="D31" s="91"/>
      <c r="E31" s="91"/>
      <c r="F31" s="91"/>
      <c r="G31" s="91"/>
      <c r="H31" s="91"/>
      <c r="I31" s="91"/>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row>
    <row r="32" spans="2:35" ht="23.1" customHeight="1">
      <c r="C32" s="91"/>
      <c r="D32" s="91"/>
      <c r="E32" s="91"/>
      <c r="F32" s="91"/>
      <c r="G32" s="91"/>
      <c r="H32" s="91"/>
      <c r="I32" s="91"/>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row>
    <row r="33" spans="2:35" ht="23.1" customHeight="1">
      <c r="C33" s="90" t="s">
        <v>97</v>
      </c>
      <c r="D33" s="90"/>
      <c r="E33" s="90"/>
      <c r="F33" s="90"/>
      <c r="G33" s="90"/>
      <c r="H33" s="90"/>
      <c r="I33" s="90"/>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row>
    <row r="34" spans="2:35" ht="23.1" customHeight="1">
      <c r="C34" s="90"/>
      <c r="D34" s="90"/>
      <c r="E34" s="90"/>
      <c r="F34" s="90"/>
      <c r="G34" s="90"/>
      <c r="H34" s="90"/>
      <c r="I34" s="90"/>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row>
    <row r="35" spans="2:35" ht="23.1" customHeight="1">
      <c r="C35" s="90" t="s">
        <v>96</v>
      </c>
      <c r="D35" s="90"/>
      <c r="E35" s="90"/>
      <c r="F35" s="90"/>
      <c r="G35" s="90"/>
      <c r="H35" s="90"/>
      <c r="I35" s="90"/>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row>
    <row r="36" spans="2:35" ht="23.1" customHeight="1">
      <c r="C36" s="90"/>
      <c r="D36" s="90"/>
      <c r="E36" s="90"/>
      <c r="F36" s="90"/>
      <c r="G36" s="90"/>
      <c r="H36" s="90"/>
      <c r="I36" s="90"/>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row>
    <row r="37" spans="2:35" ht="23.1" customHeight="1">
      <c r="C37" s="96" t="s">
        <v>87</v>
      </c>
      <c r="D37" s="97"/>
      <c r="E37" s="97"/>
      <c r="F37" s="97"/>
      <c r="G37" s="97"/>
      <c r="H37" s="97"/>
      <c r="I37" s="98"/>
      <c r="J37" s="99"/>
      <c r="K37" s="86"/>
      <c r="L37" s="86"/>
      <c r="M37" s="86"/>
      <c r="N37" s="86"/>
      <c r="O37" s="77" t="s">
        <v>218</v>
      </c>
      <c r="P37" s="86"/>
      <c r="Q37" s="86"/>
      <c r="R37" s="86"/>
      <c r="S37" s="86"/>
      <c r="T37" s="86"/>
      <c r="U37" s="78" t="s">
        <v>219</v>
      </c>
    </row>
    <row r="38" spans="2:35" ht="23.1" customHeight="1"/>
    <row r="39" spans="2:35" ht="23.1" customHeight="1">
      <c r="B39" s="39" t="s">
        <v>99</v>
      </c>
    </row>
    <row r="40" spans="2:35" ht="23.1" customHeight="1">
      <c r="C40" s="101" t="s">
        <v>100</v>
      </c>
      <c r="D40" s="102"/>
      <c r="E40" s="102"/>
      <c r="F40" s="102"/>
      <c r="G40" s="102"/>
      <c r="H40" s="102"/>
      <c r="I40" s="103"/>
      <c r="J40" s="104"/>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6"/>
    </row>
    <row r="41" spans="2:35" ht="23.1" customHeight="1">
      <c r="C41" s="101" t="s">
        <v>101</v>
      </c>
      <c r="D41" s="102"/>
      <c r="E41" s="102"/>
      <c r="F41" s="102"/>
      <c r="G41" s="102"/>
      <c r="H41" s="102"/>
      <c r="I41" s="103"/>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6"/>
    </row>
    <row r="42" spans="2:35" ht="23.1" customHeight="1">
      <c r="C42" s="101" t="s">
        <v>151</v>
      </c>
      <c r="D42" s="102"/>
      <c r="E42" s="102"/>
      <c r="F42" s="102"/>
      <c r="G42" s="102"/>
      <c r="H42" s="102"/>
      <c r="I42" s="103"/>
      <c r="J42" s="104"/>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6"/>
    </row>
    <row r="43" spans="2:35" ht="23.1" customHeight="1">
      <c r="C43" s="101" t="s">
        <v>152</v>
      </c>
      <c r="D43" s="102"/>
      <c r="E43" s="102"/>
      <c r="F43" s="102"/>
      <c r="G43" s="102"/>
      <c r="H43" s="102"/>
      <c r="I43" s="103"/>
      <c r="J43" s="104"/>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6"/>
    </row>
    <row r="44" spans="2:35" ht="23.1" customHeight="1"/>
    <row r="45" spans="2:35" ht="23.1" customHeight="1">
      <c r="B45" s="39" t="s">
        <v>107</v>
      </c>
    </row>
    <row r="46" spans="2:35" ht="23.1" customHeight="1">
      <c r="C46" t="s">
        <v>122</v>
      </c>
      <c r="J46" s="83" t="s">
        <v>121</v>
      </c>
      <c r="K46" s="83"/>
      <c r="L46" s="83"/>
      <c r="M46" s="83"/>
      <c r="N46" s="83"/>
      <c r="O46" s="83"/>
      <c r="P46" s="83"/>
      <c r="Q46" s="83"/>
    </row>
    <row r="47" spans="2:35" ht="23.1" customHeight="1">
      <c r="D47" t="s">
        <v>156</v>
      </c>
      <c r="J47" s="38"/>
    </row>
    <row r="48" spans="2:35" ht="23.1" customHeight="1">
      <c r="C48" t="s">
        <v>123</v>
      </c>
      <c r="M48" s="83" t="s">
        <v>158</v>
      </c>
      <c r="N48" s="83"/>
      <c r="O48" s="83"/>
      <c r="P48" s="83"/>
      <c r="Q48" s="83"/>
      <c r="R48" s="83"/>
      <c r="S48" s="83"/>
      <c r="T48" s="83"/>
      <c r="U48" s="83"/>
      <c r="V48" s="83"/>
      <c r="W48" s="83"/>
      <c r="X48" s="83"/>
      <c r="Y48" s="83"/>
      <c r="Z48" s="83"/>
    </row>
    <row r="49" spans="2:25" ht="23.1" customHeight="1">
      <c r="D49" t="s">
        <v>126</v>
      </c>
    </row>
    <row r="50" spans="2:25" ht="23.1" customHeight="1">
      <c r="C50" t="s">
        <v>124</v>
      </c>
      <c r="M50" s="83" t="s">
        <v>125</v>
      </c>
      <c r="N50" s="83"/>
      <c r="O50" s="83"/>
      <c r="P50" s="83"/>
      <c r="Q50" s="83"/>
      <c r="R50" s="83"/>
      <c r="S50" s="83"/>
      <c r="T50" s="83"/>
      <c r="U50" s="83"/>
      <c r="V50" s="83"/>
      <c r="W50" s="83"/>
      <c r="X50" s="83"/>
      <c r="Y50" s="83"/>
    </row>
    <row r="51" spans="2:25" ht="23.1" customHeight="1">
      <c r="D51" t="s">
        <v>157</v>
      </c>
    </row>
    <row r="52" spans="2:25" ht="23.1" customHeight="1"/>
    <row r="53" spans="2:25" ht="23.1" customHeight="1">
      <c r="B53" s="39" t="s">
        <v>88</v>
      </c>
    </row>
    <row r="54" spans="2:25" ht="23.1" customHeight="1">
      <c r="C54" s="41"/>
      <c r="D54" s="42" t="s">
        <v>89</v>
      </c>
      <c r="E54" s="43"/>
      <c r="F54" s="43"/>
      <c r="G54" s="43"/>
      <c r="H54" s="43"/>
      <c r="I54" s="43"/>
      <c r="J54" s="43"/>
      <c r="K54" s="43"/>
      <c r="L54" s="43"/>
      <c r="M54" s="43"/>
      <c r="N54" s="43"/>
      <c r="O54" s="43"/>
      <c r="P54" s="43"/>
      <c r="Q54" s="44"/>
    </row>
    <row r="55" spans="2:25" ht="23.1" customHeight="1">
      <c r="C55" s="45"/>
      <c r="D55" s="85" t="s">
        <v>90</v>
      </c>
      <c r="E55" s="85"/>
      <c r="F55" s="84" t="s">
        <v>91</v>
      </c>
      <c r="G55" s="84"/>
      <c r="H55" s="84"/>
      <c r="I55" s="84"/>
      <c r="J55" s="84"/>
      <c r="K55" s="85" t="s">
        <v>92</v>
      </c>
      <c r="L55" s="85"/>
      <c r="M55" s="46" t="s">
        <v>159</v>
      </c>
      <c r="N55" s="46"/>
      <c r="O55" s="46"/>
      <c r="P55" s="46"/>
      <c r="Q55" s="47"/>
    </row>
    <row r="56" spans="2:25" ht="23.1" customHeight="1"/>
    <row r="57" spans="2:25" ht="23.1" customHeight="1">
      <c r="B57" s="39" t="s">
        <v>93</v>
      </c>
    </row>
    <row r="58" spans="2:25" ht="23.1" customHeight="1">
      <c r="C58" s="41"/>
      <c r="D58" s="42" t="s">
        <v>94</v>
      </c>
      <c r="E58" s="43"/>
      <c r="F58" s="43"/>
      <c r="G58" s="43"/>
      <c r="H58" s="43"/>
      <c r="I58" s="43"/>
      <c r="J58" s="43"/>
      <c r="K58" s="43"/>
      <c r="L58" s="43"/>
      <c r="M58" s="43"/>
      <c r="N58" s="43"/>
      <c r="O58" s="43"/>
      <c r="P58" s="43"/>
      <c r="Q58" s="43"/>
      <c r="R58" s="43"/>
      <c r="S58" s="43"/>
      <c r="T58" s="43"/>
      <c r="U58" s="44"/>
    </row>
    <row r="59" spans="2:25" ht="23.1" customHeight="1">
      <c r="C59" s="45"/>
      <c r="D59" s="46"/>
      <c r="E59" s="84" t="s">
        <v>118</v>
      </c>
      <c r="F59" s="84"/>
      <c r="G59" s="84"/>
      <c r="H59" s="84"/>
      <c r="I59" s="84"/>
      <c r="J59" s="84"/>
      <c r="K59" s="84"/>
      <c r="L59" s="84"/>
      <c r="M59" s="84"/>
      <c r="N59" s="84"/>
      <c r="O59" s="84"/>
      <c r="P59" s="84"/>
      <c r="Q59" s="84"/>
      <c r="R59" s="84"/>
      <c r="S59" s="84"/>
      <c r="T59" s="84"/>
      <c r="U59" s="47"/>
    </row>
    <row r="60" spans="2:25" ht="23.1" customHeight="1"/>
    <row r="61" spans="2:25" ht="23.1" customHeight="1">
      <c r="C61" t="s">
        <v>160</v>
      </c>
    </row>
    <row r="62" spans="2:25" ht="23.1" customHeight="1">
      <c r="C62" s="41"/>
      <c r="D62" s="42" t="s">
        <v>161</v>
      </c>
      <c r="E62" s="43"/>
      <c r="F62" s="43"/>
      <c r="G62" s="43"/>
      <c r="H62" s="43"/>
      <c r="I62" s="43"/>
      <c r="J62" s="43"/>
      <c r="K62" s="43"/>
      <c r="L62" s="43"/>
      <c r="M62" s="43"/>
      <c r="N62" s="43"/>
      <c r="O62" s="43"/>
      <c r="P62" s="43"/>
      <c r="Q62" s="43"/>
      <c r="R62" s="43"/>
      <c r="S62" s="43"/>
      <c r="T62" s="43"/>
      <c r="U62" s="43"/>
      <c r="V62" s="44"/>
    </row>
    <row r="63" spans="2:25" ht="23.1" customHeight="1">
      <c r="C63" s="45"/>
      <c r="D63" s="85" t="s">
        <v>90</v>
      </c>
      <c r="E63" s="85"/>
      <c r="F63" s="84" t="s">
        <v>95</v>
      </c>
      <c r="G63" s="84"/>
      <c r="H63" s="84"/>
      <c r="I63" s="84"/>
      <c r="J63" s="84"/>
      <c r="K63" s="84"/>
      <c r="L63" s="84"/>
      <c r="M63" s="46"/>
      <c r="N63" s="46"/>
      <c r="O63" s="46"/>
      <c r="P63" s="46"/>
      <c r="Q63" s="46"/>
      <c r="R63" s="46"/>
      <c r="S63" s="46"/>
      <c r="T63" s="46"/>
      <c r="U63" s="46"/>
      <c r="V63" s="47"/>
    </row>
    <row r="64" spans="2:25" ht="23.1" customHeight="1"/>
    <row r="65" spans="2:35" ht="23.1" customHeight="1"/>
    <row r="66" spans="2:35" ht="23.1" customHeight="1">
      <c r="B66" s="39" t="s">
        <v>145</v>
      </c>
      <c r="H66" s="18" t="s">
        <v>153</v>
      </c>
    </row>
    <row r="67" spans="2:35" ht="23.1" customHeight="1">
      <c r="C67" s="100" t="s">
        <v>146</v>
      </c>
      <c r="D67" s="100"/>
      <c r="E67" s="100" t="s">
        <v>147</v>
      </c>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row>
    <row r="68" spans="2:35" ht="23.1" customHeight="1">
      <c r="C68" s="108" t="str">
        <f>HYPERLINK("#基礎調査!J7", "Q1")</f>
        <v>Q1</v>
      </c>
      <c r="D68" s="109"/>
      <c r="E68" s="107" t="str">
        <f>基礎調査!D2</f>
        <v>各期末時点の従業員関連データをご回答ください</v>
      </c>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row>
    <row r="69" spans="2:35" ht="23.1" customHeight="1">
      <c r="C69" s="108" t="str">
        <f>HYPERLINK("#基礎調査!G28", "Q2")</f>
        <v>Q2</v>
      </c>
      <c r="D69" s="109"/>
      <c r="E69" s="107" t="str">
        <f>基礎調査!D25</f>
        <v>多様な人材の活用についてご回答ください</v>
      </c>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row>
    <row r="70" spans="2:35" ht="23.1" customHeight="1">
      <c r="C70" s="108" t="str">
        <f>HYPERLINK("#基礎調査!J81", "Q3")</f>
        <v>Q3</v>
      </c>
      <c r="D70" s="109"/>
      <c r="E70" s="107" t="str">
        <f>基礎調査!D78</f>
        <v>2022年4月1日入社者の定着状況についてご回答ください（学歴に関係なく、新卒入社者全員）</v>
      </c>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row>
    <row r="71" spans="2:35" ht="23.1" customHeight="1">
      <c r="C71" s="108" t="str">
        <f>HYPERLINK("#基礎調査!G96", "Q4")</f>
        <v>Q4</v>
      </c>
      <c r="D71" s="109"/>
      <c r="E71" s="107" t="str">
        <f>基礎調査!D93</f>
        <v>年次有給休暇の取得状況についてご回答ください</v>
      </c>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row>
    <row r="72" spans="2:35" ht="23.1" customHeight="1">
      <c r="C72" s="108" t="str">
        <f>HYPERLINK("#基礎調査!C109", "Q5")</f>
        <v>Q5</v>
      </c>
      <c r="D72" s="109"/>
      <c r="E72" s="107" t="str">
        <f>基礎調査!D105</f>
        <v>CSR活動についてお答えください</v>
      </c>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row>
    <row r="73" spans="2:35" ht="23.1" customHeight="1">
      <c r="C73" s="108" t="str">
        <f>HYPERLINK("#基礎調査!C157", "Q6")</f>
        <v>Q6</v>
      </c>
      <c r="D73" s="109"/>
      <c r="E73" s="107" t="str">
        <f>基礎調査!D153</f>
        <v>サステナブル調達の取り組みについてご回答ください</v>
      </c>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row>
    <row r="74" spans="2:35" ht="23.1" customHeight="1">
      <c r="C74" s="108" t="str">
        <f>HYPERLINK("#基礎調査!C163", "Q7")</f>
        <v>Q7</v>
      </c>
      <c r="D74" s="109"/>
      <c r="E74" s="107" t="str">
        <f>基礎調査!D161</f>
        <v>御社が参画する地域社会参加活動について、具体的な事例を3つまでご回答ください（200字程度以内）</v>
      </c>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row>
    <row r="75" spans="2:35" ht="23.1" customHeight="1">
      <c r="C75" s="108" t="str">
        <f>HYPERLINK("#基礎調査!C173", "Q8")</f>
        <v>Q8</v>
      </c>
      <c r="D75" s="109"/>
      <c r="E75" s="107" t="str">
        <f>基礎調査!D169</f>
        <v>事業活動による環境への影響（気候変動、生物多様性等）についてご回答ください</v>
      </c>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row>
    <row r="76" spans="2:35" ht="23.1" customHeight="1"/>
    <row r="77" spans="2:35" ht="23.1" customHeight="1"/>
    <row r="78" spans="2:35" ht="23.1" customHeight="1"/>
    <row r="79" spans="2:35" ht="23.1" customHeight="1"/>
  </sheetData>
  <sheetProtection algorithmName="SHA-512" hashValue="q2DenOaXczZUFs6J23hLN3aMjuRKAotxhim1tSRLDd9zcDyC6jmH8lXAgiYREvMRVylhO+oj2U075zwtgldvww==" saltValue="ALtH5XDAmeI9fFwy6x1VMg==" spinCount="100000" sheet="1" selectLockedCells="1"/>
  <mergeCells count="50">
    <mergeCell ref="E68:AI68"/>
    <mergeCell ref="C68:D68"/>
    <mergeCell ref="E75:AI75"/>
    <mergeCell ref="E74:AI74"/>
    <mergeCell ref="C74:D74"/>
    <mergeCell ref="C75:D75"/>
    <mergeCell ref="E69:AI69"/>
    <mergeCell ref="E73:AI73"/>
    <mergeCell ref="E72:AI72"/>
    <mergeCell ref="E71:AI71"/>
    <mergeCell ref="C69:D69"/>
    <mergeCell ref="C72:D72"/>
    <mergeCell ref="C73:D73"/>
    <mergeCell ref="C70:D70"/>
    <mergeCell ref="C71:D71"/>
    <mergeCell ref="E70:AI70"/>
    <mergeCell ref="C40:I40"/>
    <mergeCell ref="J40:AI40"/>
    <mergeCell ref="J41:AI41"/>
    <mergeCell ref="C43:I43"/>
    <mergeCell ref="J43:AI43"/>
    <mergeCell ref="C42:I42"/>
    <mergeCell ref="J42:AI42"/>
    <mergeCell ref="C41:I41"/>
    <mergeCell ref="D63:E63"/>
    <mergeCell ref="E67:AI67"/>
    <mergeCell ref="C67:D67"/>
    <mergeCell ref="K55:L55"/>
    <mergeCell ref="F63:L63"/>
    <mergeCell ref="P37:T37"/>
    <mergeCell ref="N2:AI3"/>
    <mergeCell ref="N4:AI5"/>
    <mergeCell ref="J8:M8"/>
    <mergeCell ref="C35:I36"/>
    <mergeCell ref="C33:I34"/>
    <mergeCell ref="C31:I32"/>
    <mergeCell ref="J31:AI32"/>
    <mergeCell ref="J33:AI34"/>
    <mergeCell ref="J35:AI36"/>
    <mergeCell ref="G18:K18"/>
    <mergeCell ref="D24:AH25"/>
    <mergeCell ref="AC18:AE18"/>
    <mergeCell ref="C37:I37"/>
    <mergeCell ref="J37:N37"/>
    <mergeCell ref="J46:Q46"/>
    <mergeCell ref="M48:Z48"/>
    <mergeCell ref="M50:Y50"/>
    <mergeCell ref="F55:J55"/>
    <mergeCell ref="E59:T59"/>
    <mergeCell ref="D55:E55"/>
  </mergeCells>
  <phoneticPr fontId="1"/>
  <hyperlinks>
    <hyperlink ref="F55" r:id="rId1" xr:uid="{EEDB80E2-AD1A-4293-AC9B-FA4F62AC335E}"/>
    <hyperlink ref="F63" r:id="rId2" xr:uid="{EAB59A15-C1D4-49F8-BA70-78ABCD20CF54}"/>
    <hyperlink ref="E59" r:id="rId3" xr:uid="{F292ACBA-D470-4621-8A62-E4B8E5B2FA19}"/>
    <hyperlink ref="J46" r:id="rId4" xr:uid="{CAB0F2DD-D813-4E15-BF65-045C2E089D97}"/>
    <hyperlink ref="M48" r:id="rId5" xr:uid="{CDFBED6B-10A2-410B-8B35-102C203F677E}"/>
    <hyperlink ref="M50" r:id="rId6" xr:uid="{586071B9-818E-478A-ADDD-6357E3A6B482}"/>
  </hyperlinks>
  <pageMargins left="0.25" right="0.25" top="0.75" bottom="0.75" header="0.3" footer="0.3"/>
  <pageSetup paperSize="8" orientation="portrait" horizontalDpi="1200" verticalDpi="1200" r:id="rId7"/>
  <drawing r:id="rId8"/>
  <extLst>
    <ext xmlns:x14="http://schemas.microsoft.com/office/spreadsheetml/2009/9/main" uri="{78C0D931-6437-407d-A8EE-F0AAD7539E65}">
      <x14:conditionalFormattings>
        <x14:conditionalFormatting xmlns:xm="http://schemas.microsoft.com/office/excel/2006/main">
          <x14:cfRule type="expression" priority="170" stopIfTrue="1" id="{9B627BDA-DA98-4140-8E7F-D83BB1684E43}">
            <xm:f>NOT(AND(LEN(J31)=LEN(前回データ概要!J31),IF(LEN(J31)=0,TRUE,EXACT(J31,前回データ概要!J31))))</xm:f>
            <x14:dxf>
              <fill>
                <patternFill>
                  <bgColor rgb="FFFBE2D5"/>
                </patternFill>
              </fill>
            </x14:dxf>
          </x14:cfRule>
          <xm:sqref>J31:N37</xm:sqref>
        </x14:conditionalFormatting>
        <x14:conditionalFormatting xmlns:xm="http://schemas.microsoft.com/office/excel/2006/main">
          <x14:cfRule type="expression" priority="336" stopIfTrue="1" id="{3D43BB86-004A-4779-9A2C-D51E2A746F16}">
            <xm:f>NOT(AND(LEN(J40)=LEN(前回データ概要!J40),IF(LEN(J40)=0,TRUE,EXACT(J40,前回データ概要!J40))))</xm:f>
            <x14:dxf>
              <fill>
                <patternFill>
                  <bgColor rgb="FFFBE2D5"/>
                </patternFill>
              </fill>
            </x14:dxf>
          </x14:cfRule>
          <xm:sqref>J40:AI43</xm:sqref>
        </x14:conditionalFormatting>
        <x14:conditionalFormatting xmlns:xm="http://schemas.microsoft.com/office/excel/2006/main">
          <x14:cfRule type="expression" priority="175" stopIfTrue="1" id="{82E86A95-F750-4F7F-A0B3-D60FFD4B1815}">
            <xm:f>NOT(AND(LEN(O31)=LEN(前回データ概要!O31),IF(LEN(O31)=0,TRUE,EXACT(O31,前回データ概要!O31))))</xm:f>
            <x14:dxf>
              <fill>
                <patternFill>
                  <bgColor rgb="FFFBE2D5"/>
                </patternFill>
              </fill>
            </x14:dxf>
          </x14:cfRule>
          <xm:sqref>O31:O36</xm:sqref>
        </x14:conditionalFormatting>
        <x14:conditionalFormatting xmlns:xm="http://schemas.microsoft.com/office/excel/2006/main">
          <x14:cfRule type="expression" priority="176" stopIfTrue="1" id="{F91B0CF7-AEA0-46A4-9118-4D5708F35EDE}">
            <xm:f>NOT(AND(LEN(P31)=LEN(前回データ概要!P31),IF(LEN(P31)=0,TRUE,EXACT(P31,前回データ概要!P31))))</xm:f>
            <x14:dxf>
              <fill>
                <patternFill>
                  <bgColor rgb="FFFBE2D5"/>
                </patternFill>
              </fill>
            </x14:dxf>
          </x14:cfRule>
          <xm:sqref>P31:T37</xm:sqref>
        </x14:conditionalFormatting>
        <x14:conditionalFormatting xmlns:xm="http://schemas.microsoft.com/office/excel/2006/main">
          <x14:cfRule type="expression" priority="181" stopIfTrue="1" id="{1BE42B08-A044-4A80-A3B5-0F887E458730}">
            <xm:f>NOT(AND(LEN(U31)=LEN(前回データ概要!U31),IF(LEN(U31)=0,TRUE,EXACT(U31,前回データ概要!U31))))</xm:f>
            <x14:dxf>
              <fill>
                <patternFill>
                  <bgColor rgb="FFFBE2D5"/>
                </patternFill>
              </fill>
            </x14:dxf>
          </x14:cfRule>
          <xm:sqref>U31:AI36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F7E63-21F9-424E-B044-AA59AF61857D}">
  <sheetPr codeName="Sheet2"/>
  <dimension ref="A1:AJ79"/>
  <sheetViews>
    <sheetView showGridLines="0" zoomScaleNormal="100" workbookViewId="0">
      <selection activeCell="J7" sqref="J7:M7"/>
    </sheetView>
  </sheetViews>
  <sheetFormatPr defaultColWidth="0" defaultRowHeight="23.1" customHeight="1" zeroHeight="1"/>
  <cols>
    <col min="1" max="36" width="3.625" customWidth="1"/>
    <col min="37" max="16384" width="9" hidden="1"/>
  </cols>
  <sheetData>
    <row r="1" spans="2:35" ht="23.1" customHeight="1"/>
    <row r="2" spans="2:35" ht="23.1" customHeight="1">
      <c r="N2" s="87" t="str">
        <f>"東洋経済／第"&amp;Year1-2004&amp;"回CSR調査（"&amp;Year1&amp;"年）"</f>
        <v>東洋経済／第21回CSR調査（2025年）</v>
      </c>
      <c r="O2" s="87"/>
      <c r="P2" s="87"/>
      <c r="Q2" s="87"/>
      <c r="R2" s="87"/>
      <c r="S2" s="87"/>
      <c r="T2" s="87"/>
      <c r="U2" s="87"/>
      <c r="V2" s="87"/>
      <c r="W2" s="87"/>
      <c r="X2" s="87"/>
      <c r="Y2" s="87"/>
      <c r="Z2" s="87"/>
      <c r="AA2" s="87"/>
      <c r="AB2" s="87"/>
      <c r="AC2" s="87"/>
      <c r="AD2" s="87"/>
      <c r="AE2" s="87"/>
      <c r="AF2" s="87"/>
      <c r="AG2" s="87"/>
      <c r="AH2" s="87"/>
      <c r="AI2" s="87"/>
    </row>
    <row r="3" spans="2:35" ht="23.1" customHeight="1">
      <c r="N3" s="87"/>
      <c r="O3" s="87"/>
      <c r="P3" s="87"/>
      <c r="Q3" s="87"/>
      <c r="R3" s="87"/>
      <c r="S3" s="87"/>
      <c r="T3" s="87"/>
      <c r="U3" s="87"/>
      <c r="V3" s="87"/>
      <c r="W3" s="87"/>
      <c r="X3" s="87"/>
      <c r="Y3" s="87"/>
      <c r="Z3" s="87"/>
      <c r="AA3" s="87"/>
      <c r="AB3" s="87"/>
      <c r="AC3" s="87"/>
      <c r="AD3" s="87"/>
      <c r="AE3" s="87"/>
      <c r="AF3" s="87"/>
      <c r="AG3" s="87"/>
      <c r="AH3" s="87"/>
      <c r="AI3" s="87"/>
    </row>
    <row r="4" spans="2:35" ht="23.1" customHeight="1">
      <c r="N4" s="88" t="s">
        <v>166</v>
      </c>
      <c r="O4" s="88"/>
      <c r="P4" s="88"/>
      <c r="Q4" s="88"/>
      <c r="R4" s="88"/>
      <c r="S4" s="88"/>
      <c r="T4" s="88"/>
      <c r="U4" s="88"/>
      <c r="V4" s="88"/>
      <c r="W4" s="88"/>
      <c r="X4" s="88"/>
      <c r="Y4" s="88"/>
      <c r="Z4" s="88"/>
      <c r="AA4" s="88"/>
      <c r="AB4" s="88"/>
      <c r="AC4" s="88"/>
      <c r="AD4" s="88"/>
      <c r="AE4" s="88"/>
      <c r="AF4" s="88"/>
      <c r="AG4" s="88"/>
      <c r="AH4" s="88"/>
      <c r="AI4" s="88"/>
    </row>
    <row r="5" spans="2:35" ht="23.1" customHeight="1">
      <c r="N5" s="88"/>
      <c r="O5" s="88"/>
      <c r="P5" s="88"/>
      <c r="Q5" s="88"/>
      <c r="R5" s="88"/>
      <c r="S5" s="88"/>
      <c r="T5" s="88"/>
      <c r="U5" s="88"/>
      <c r="V5" s="88"/>
      <c r="W5" s="88"/>
      <c r="X5" s="88"/>
      <c r="Y5" s="88"/>
      <c r="Z5" s="88"/>
      <c r="AA5" s="88"/>
      <c r="AB5" s="88"/>
      <c r="AC5" s="88"/>
      <c r="AD5" s="88"/>
      <c r="AE5" s="88"/>
      <c r="AF5" s="88"/>
      <c r="AG5" s="88"/>
      <c r="AH5" s="88"/>
      <c r="AI5" s="88"/>
    </row>
    <row r="6" spans="2:35" ht="23.1" customHeight="1">
      <c r="B6" s="39" t="s">
        <v>102</v>
      </c>
    </row>
    <row r="7" spans="2:35" ht="23.1" customHeight="1">
      <c r="C7" t="s">
        <v>167</v>
      </c>
    </row>
    <row r="8" spans="2:35" ht="23.1" customHeight="1">
      <c r="C8" t="s">
        <v>111</v>
      </c>
      <c r="J8" s="89" t="s">
        <v>103</v>
      </c>
      <c r="K8" s="89"/>
      <c r="L8" s="89"/>
      <c r="M8" s="89"/>
      <c r="N8" t="s">
        <v>104</v>
      </c>
    </row>
    <row r="9" spans="2:35" ht="23.1" customHeight="1">
      <c r="C9" t="s">
        <v>106</v>
      </c>
      <c r="J9" s="40"/>
      <c r="K9" s="40"/>
      <c r="L9" s="40"/>
      <c r="M9" s="40"/>
    </row>
    <row r="10" spans="2:35" ht="23.1" customHeight="1">
      <c r="C10" t="s">
        <v>105</v>
      </c>
    </row>
    <row r="11" spans="2:35" ht="23.1" customHeight="1">
      <c r="C11" t="s">
        <v>112</v>
      </c>
    </row>
    <row r="12" spans="2:35" ht="23.1" customHeight="1">
      <c r="C12" t="s">
        <v>154</v>
      </c>
    </row>
    <row r="13" spans="2:35" ht="23.1" customHeight="1">
      <c r="C13" t="s">
        <v>117</v>
      </c>
    </row>
    <row r="14" spans="2:35" ht="23.1" customHeight="1">
      <c r="C14" t="s">
        <v>113</v>
      </c>
    </row>
    <row r="15" spans="2:35" ht="23.1" customHeight="1">
      <c r="C15" t="s">
        <v>168</v>
      </c>
    </row>
    <row r="16" spans="2:35" ht="23.1" customHeight="1"/>
    <row r="17" spans="2:35" ht="23.1" customHeight="1">
      <c r="B17" s="39" t="s">
        <v>108</v>
      </c>
    </row>
    <row r="18" spans="2:35" ht="23.1" customHeight="1">
      <c r="C18" t="s">
        <v>110</v>
      </c>
      <c r="G18" s="93" t="s">
        <v>109</v>
      </c>
      <c r="H18" s="93"/>
      <c r="I18" s="93"/>
      <c r="J18" s="93"/>
      <c r="K18" s="93"/>
      <c r="M18" t="s">
        <v>217</v>
      </c>
      <c r="AC18" s="95" t="s">
        <v>215</v>
      </c>
      <c r="AD18" s="95"/>
      <c r="AE18" s="95"/>
      <c r="AF18" t="s">
        <v>216</v>
      </c>
    </row>
    <row r="19" spans="2:35" ht="23.1" customHeight="1">
      <c r="C19" t="s">
        <v>116</v>
      </c>
    </row>
    <row r="20" spans="2:35" ht="23.1" customHeight="1">
      <c r="C20" t="s">
        <v>164</v>
      </c>
    </row>
    <row r="21" spans="2:35" ht="23.1" customHeight="1">
      <c r="C21" t="s">
        <v>165</v>
      </c>
    </row>
    <row r="22" spans="2:35" ht="23.1" customHeight="1">
      <c r="C22" t="s">
        <v>155</v>
      </c>
    </row>
    <row r="23" spans="2:35" ht="23.1" customHeight="1">
      <c r="C23" s="48" t="s">
        <v>119</v>
      </c>
    </row>
    <row r="24" spans="2:35" ht="23.1" customHeight="1">
      <c r="D24" s="94" t="s">
        <v>114</v>
      </c>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37"/>
    </row>
    <row r="25" spans="2:35" ht="23.1" customHeight="1">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37"/>
    </row>
    <row r="26" spans="2:35" ht="23.1" customHeight="1">
      <c r="C26" t="s">
        <v>120</v>
      </c>
    </row>
    <row r="27" spans="2:35" ht="23.1" customHeight="1">
      <c r="C27" t="s">
        <v>127</v>
      </c>
    </row>
    <row r="28" spans="2:35" ht="23.1" customHeight="1">
      <c r="C28" t="s">
        <v>115</v>
      </c>
    </row>
    <row r="29" spans="2:35" ht="23.1" customHeight="1"/>
    <row r="30" spans="2:35" ht="23.1" customHeight="1">
      <c r="B30" s="39" t="s">
        <v>98</v>
      </c>
    </row>
    <row r="31" spans="2:35" ht="23.1" customHeight="1">
      <c r="C31" s="91" t="s">
        <v>86</v>
      </c>
      <c r="D31" s="91"/>
      <c r="E31" s="91"/>
      <c r="F31" s="91"/>
      <c r="G31" s="91"/>
      <c r="H31" s="91"/>
      <c r="I31" s="91"/>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row>
    <row r="32" spans="2:35" ht="23.1" customHeight="1">
      <c r="C32" s="91"/>
      <c r="D32" s="91"/>
      <c r="E32" s="91"/>
      <c r="F32" s="91"/>
      <c r="G32" s="91"/>
      <c r="H32" s="91"/>
      <c r="I32" s="91"/>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row>
    <row r="33" spans="2:35" ht="23.1" customHeight="1">
      <c r="C33" s="90" t="s">
        <v>97</v>
      </c>
      <c r="D33" s="90"/>
      <c r="E33" s="90"/>
      <c r="F33" s="90"/>
      <c r="G33" s="90"/>
      <c r="H33" s="90"/>
      <c r="I33" s="90"/>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row>
    <row r="34" spans="2:35" ht="23.1" customHeight="1">
      <c r="C34" s="90"/>
      <c r="D34" s="90"/>
      <c r="E34" s="90"/>
      <c r="F34" s="90"/>
      <c r="G34" s="90"/>
      <c r="H34" s="90"/>
      <c r="I34" s="90"/>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row>
    <row r="35" spans="2:35" ht="23.1" customHeight="1">
      <c r="C35" s="90" t="s">
        <v>96</v>
      </c>
      <c r="D35" s="90"/>
      <c r="E35" s="90"/>
      <c r="F35" s="90"/>
      <c r="G35" s="90"/>
      <c r="H35" s="90"/>
      <c r="I35" s="90"/>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row>
    <row r="36" spans="2:35" ht="23.1" customHeight="1">
      <c r="C36" s="90"/>
      <c r="D36" s="90"/>
      <c r="E36" s="90"/>
      <c r="F36" s="90"/>
      <c r="G36" s="90"/>
      <c r="H36" s="90"/>
      <c r="I36" s="90"/>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row>
    <row r="37" spans="2:35" ht="23.1" customHeight="1">
      <c r="C37" s="96" t="s">
        <v>87</v>
      </c>
      <c r="D37" s="97"/>
      <c r="E37" s="97"/>
      <c r="F37" s="97"/>
      <c r="G37" s="97"/>
      <c r="H37" s="97"/>
      <c r="I37" s="98"/>
      <c r="J37" s="114"/>
      <c r="K37" s="115"/>
      <c r="L37" s="115"/>
      <c r="M37" s="115"/>
      <c r="N37" s="115"/>
      <c r="O37" s="115"/>
      <c r="P37" s="115"/>
      <c r="Q37" s="115"/>
      <c r="R37" s="115"/>
      <c r="S37" s="115"/>
      <c r="T37" s="115"/>
      <c r="U37" s="116"/>
    </row>
    <row r="38" spans="2:35" ht="23.1" customHeight="1"/>
    <row r="39" spans="2:35" ht="23.1" customHeight="1">
      <c r="B39" s="39" t="s">
        <v>99</v>
      </c>
    </row>
    <row r="40" spans="2:35" ht="23.1" customHeight="1">
      <c r="C40" s="101" t="s">
        <v>100</v>
      </c>
      <c r="D40" s="102"/>
      <c r="E40" s="102"/>
      <c r="F40" s="102"/>
      <c r="G40" s="102"/>
      <c r="H40" s="102"/>
      <c r="I40" s="103"/>
      <c r="J40" s="111"/>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3"/>
    </row>
    <row r="41" spans="2:35" ht="23.1" customHeight="1">
      <c r="C41" s="101" t="s">
        <v>101</v>
      </c>
      <c r="D41" s="102"/>
      <c r="E41" s="102"/>
      <c r="F41" s="102"/>
      <c r="G41" s="102"/>
      <c r="H41" s="102"/>
      <c r="I41" s="103"/>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3"/>
    </row>
    <row r="42" spans="2:35" ht="23.1" customHeight="1">
      <c r="C42" s="101" t="s">
        <v>151</v>
      </c>
      <c r="D42" s="102"/>
      <c r="E42" s="102"/>
      <c r="F42" s="102"/>
      <c r="G42" s="102"/>
      <c r="H42" s="102"/>
      <c r="I42" s="103"/>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3"/>
    </row>
    <row r="43" spans="2:35" ht="23.1" customHeight="1">
      <c r="C43" s="101" t="s">
        <v>152</v>
      </c>
      <c r="D43" s="102"/>
      <c r="E43" s="102"/>
      <c r="F43" s="102"/>
      <c r="G43" s="102"/>
      <c r="H43" s="102"/>
      <c r="I43" s="103"/>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3"/>
    </row>
    <row r="44" spans="2:35" ht="23.1" customHeight="1"/>
    <row r="45" spans="2:35" ht="23.1" customHeight="1">
      <c r="B45" s="39" t="s">
        <v>107</v>
      </c>
    </row>
    <row r="46" spans="2:35" ht="23.1" customHeight="1">
      <c r="C46" t="s">
        <v>122</v>
      </c>
      <c r="J46" s="79" t="s">
        <v>121</v>
      </c>
    </row>
    <row r="47" spans="2:35" ht="23.1" customHeight="1">
      <c r="D47" t="s">
        <v>156</v>
      </c>
      <c r="J47" s="79"/>
    </row>
    <row r="48" spans="2:35" ht="23.1" customHeight="1">
      <c r="C48" t="s">
        <v>123</v>
      </c>
      <c r="M48" s="79" t="s">
        <v>158</v>
      </c>
    </row>
    <row r="49" spans="2:22" ht="23.1" customHeight="1">
      <c r="D49" t="s">
        <v>126</v>
      </c>
    </row>
    <row r="50" spans="2:22" ht="23.1" customHeight="1">
      <c r="C50" t="s">
        <v>124</v>
      </c>
      <c r="M50" s="79" t="s">
        <v>125</v>
      </c>
    </row>
    <row r="51" spans="2:22" ht="23.1" customHeight="1">
      <c r="D51" t="s">
        <v>157</v>
      </c>
    </row>
    <row r="52" spans="2:22" ht="23.1" customHeight="1"/>
    <row r="53" spans="2:22" ht="23.1" customHeight="1">
      <c r="B53" s="39" t="s">
        <v>88</v>
      </c>
    </row>
    <row r="54" spans="2:22" ht="23.1" customHeight="1">
      <c r="C54" s="41"/>
      <c r="D54" s="42" t="s">
        <v>89</v>
      </c>
      <c r="E54" s="43"/>
      <c r="F54" s="43"/>
      <c r="G54" s="43"/>
      <c r="H54" s="43"/>
      <c r="I54" s="43"/>
      <c r="J54" s="43"/>
      <c r="K54" s="43"/>
      <c r="L54" s="43"/>
      <c r="M54" s="43"/>
      <c r="N54" s="43"/>
      <c r="O54" s="43"/>
      <c r="P54" s="43"/>
      <c r="Q54" s="44"/>
    </row>
    <row r="55" spans="2:22" ht="23.1" customHeight="1">
      <c r="C55" s="45"/>
      <c r="D55" s="85" t="s">
        <v>90</v>
      </c>
      <c r="E55" s="85"/>
      <c r="F55" s="80" t="s">
        <v>91</v>
      </c>
      <c r="G55" s="46"/>
      <c r="H55" s="46"/>
      <c r="I55" s="46"/>
      <c r="J55" s="46"/>
      <c r="K55" s="85" t="s">
        <v>92</v>
      </c>
      <c r="L55" s="85"/>
      <c r="M55" s="46" t="s">
        <v>159</v>
      </c>
      <c r="N55" s="46"/>
      <c r="O55" s="46"/>
      <c r="P55" s="46"/>
      <c r="Q55" s="47"/>
    </row>
    <row r="56" spans="2:22" ht="23.1" customHeight="1"/>
    <row r="57" spans="2:22" ht="23.1" customHeight="1">
      <c r="B57" s="39" t="s">
        <v>93</v>
      </c>
    </row>
    <row r="58" spans="2:22" ht="23.1" customHeight="1">
      <c r="C58" s="41"/>
      <c r="D58" s="42" t="s">
        <v>94</v>
      </c>
      <c r="E58" s="43"/>
      <c r="F58" s="43"/>
      <c r="G58" s="43"/>
      <c r="H58" s="43"/>
      <c r="I58" s="43"/>
      <c r="J58" s="43"/>
      <c r="K58" s="43"/>
      <c r="L58" s="43"/>
      <c r="M58" s="43"/>
      <c r="N58" s="43"/>
      <c r="O58" s="43"/>
      <c r="P58" s="43"/>
      <c r="Q58" s="43"/>
      <c r="R58" s="43"/>
      <c r="S58" s="43"/>
      <c r="T58" s="43"/>
      <c r="U58" s="44"/>
    </row>
    <row r="59" spans="2:22" ht="23.1" customHeight="1">
      <c r="C59" s="45"/>
      <c r="D59" s="46"/>
      <c r="E59" s="80" t="s">
        <v>118</v>
      </c>
      <c r="F59" s="46"/>
      <c r="G59" s="46"/>
      <c r="H59" s="46"/>
      <c r="I59" s="46"/>
      <c r="J59" s="46"/>
      <c r="K59" s="46"/>
      <c r="L59" s="46"/>
      <c r="M59" s="46"/>
      <c r="N59" s="46"/>
      <c r="O59" s="46"/>
      <c r="P59" s="46"/>
      <c r="Q59" s="46"/>
      <c r="R59" s="46"/>
      <c r="S59" s="46"/>
      <c r="T59" s="46"/>
      <c r="U59" s="47"/>
    </row>
    <row r="60" spans="2:22" ht="23.1" customHeight="1"/>
    <row r="61" spans="2:22" ht="23.1" customHeight="1">
      <c r="C61" t="s">
        <v>160</v>
      </c>
    </row>
    <row r="62" spans="2:22" ht="23.1" customHeight="1">
      <c r="C62" s="41"/>
      <c r="D62" s="42" t="s">
        <v>161</v>
      </c>
      <c r="E62" s="43"/>
      <c r="F62" s="43"/>
      <c r="G62" s="43"/>
      <c r="H62" s="43"/>
      <c r="I62" s="43"/>
      <c r="J62" s="43"/>
      <c r="K62" s="43"/>
      <c r="L62" s="43"/>
      <c r="M62" s="43"/>
      <c r="N62" s="43"/>
      <c r="O62" s="43"/>
      <c r="P62" s="43"/>
      <c r="Q62" s="43"/>
      <c r="R62" s="43"/>
      <c r="S62" s="43"/>
      <c r="T62" s="43"/>
      <c r="U62" s="43"/>
      <c r="V62" s="44"/>
    </row>
    <row r="63" spans="2:22" ht="23.1" customHeight="1">
      <c r="C63" s="45"/>
      <c r="D63" s="85" t="s">
        <v>90</v>
      </c>
      <c r="E63" s="85"/>
      <c r="F63" s="80" t="s">
        <v>95</v>
      </c>
      <c r="G63" s="46"/>
      <c r="H63" s="46"/>
      <c r="I63" s="46"/>
      <c r="J63" s="46"/>
      <c r="K63" s="46"/>
      <c r="L63" s="46"/>
      <c r="M63" s="46"/>
      <c r="N63" s="46"/>
      <c r="O63" s="46"/>
      <c r="P63" s="46"/>
      <c r="Q63" s="46"/>
      <c r="R63" s="46"/>
      <c r="S63" s="46"/>
      <c r="T63" s="46"/>
      <c r="U63" s="46"/>
      <c r="V63" s="47"/>
    </row>
    <row r="64" spans="2:22" ht="23.1" customHeight="1"/>
    <row r="65" spans="2:35" ht="23.1" customHeight="1"/>
    <row r="66" spans="2:35" ht="23.1" customHeight="1">
      <c r="B66" s="39" t="s">
        <v>145</v>
      </c>
      <c r="H66" s="18" t="s">
        <v>153</v>
      </c>
    </row>
    <row r="67" spans="2:35" ht="23.1" customHeight="1">
      <c r="C67" s="100" t="s">
        <v>146</v>
      </c>
      <c r="D67" s="100"/>
      <c r="E67" s="100" t="s">
        <v>147</v>
      </c>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row>
    <row r="68" spans="2:35" ht="23.1" customHeight="1">
      <c r="C68" s="108" t="str">
        <f>HYPERLINK("#基礎調査!B2", "Q1")</f>
        <v>Q1</v>
      </c>
      <c r="D68" s="110"/>
      <c r="E68" s="107" t="str">
        <f>基礎調査!D2</f>
        <v>各期末時点の従業員関連データをご回答ください</v>
      </c>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row>
    <row r="69" spans="2:35" ht="23.1" customHeight="1">
      <c r="C69" s="108" t="str">
        <f>HYPERLINK("#基礎調査!B25", "Q2")</f>
        <v>Q2</v>
      </c>
      <c r="D69" s="110"/>
      <c r="E69" s="107" t="str">
        <f>基礎調査!D25</f>
        <v>多様な人材の活用についてご回答ください</v>
      </c>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row>
    <row r="70" spans="2:35" ht="23.1" customHeight="1">
      <c r="C70" s="108" t="str">
        <f>HYPERLINK("#基礎調査!B78", "Q3")</f>
        <v>Q3</v>
      </c>
      <c r="D70" s="110"/>
      <c r="E70" s="107" t="str">
        <f>基礎調査!D78</f>
        <v>2022年4月1日入社者の定着状況についてご回答ください（学歴に関係なく、新卒入社者全員）</v>
      </c>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row>
    <row r="71" spans="2:35" ht="23.1" customHeight="1">
      <c r="C71" s="108" t="str">
        <f>HYPERLINK("#基礎調査!B93", "Q4")</f>
        <v>Q4</v>
      </c>
      <c r="D71" s="110"/>
      <c r="E71" s="107" t="str">
        <f>基礎調査!D93</f>
        <v>年次有給休暇の取得状況についてご回答ください</v>
      </c>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row>
    <row r="72" spans="2:35" ht="23.1" customHeight="1">
      <c r="C72" s="108" t="str">
        <f>HYPERLINK("#基礎調査!B105", "Q5")</f>
        <v>Q5</v>
      </c>
      <c r="D72" s="110"/>
      <c r="E72" s="107" t="str">
        <f>基礎調査!D105</f>
        <v>CSR活動についてお答えください</v>
      </c>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row>
    <row r="73" spans="2:35" ht="23.1" customHeight="1">
      <c r="C73" s="108" t="str">
        <f>HYPERLINK("#基礎調査!B153", "Q6")</f>
        <v>Q6</v>
      </c>
      <c r="D73" s="110"/>
      <c r="E73" s="107" t="str">
        <f>基礎調査!D153</f>
        <v>サステナブル調達の取り組みについてご回答ください</v>
      </c>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row>
    <row r="74" spans="2:35" ht="23.1" customHeight="1">
      <c r="C74" s="108" t="str">
        <f>HYPERLINK("#基礎調査!B161", "Q7")</f>
        <v>Q7</v>
      </c>
      <c r="D74" s="110"/>
      <c r="E74" s="107" t="str">
        <f>基礎調査!D161</f>
        <v>御社が参画する地域社会参加活動について、具体的な事例を3つまでご回答ください（200字程度以内）</v>
      </c>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row>
    <row r="75" spans="2:35" ht="23.1" customHeight="1">
      <c r="C75" s="108" t="str">
        <f>HYPERLINK("#基礎調査!B169", "Q8")</f>
        <v>Q8</v>
      </c>
      <c r="D75" s="110"/>
      <c r="E75" s="107" t="str">
        <f>基礎調査!D169</f>
        <v>事業活動による環境への影響（気候変動、生物多様性等）についてご回答ください</v>
      </c>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row>
    <row r="76" spans="2:35" ht="23.1" customHeight="1"/>
    <row r="77" spans="2:35" ht="23.1" customHeight="1"/>
    <row r="78" spans="2:35" ht="23.1" customHeight="1"/>
    <row r="79" spans="2:35" ht="23.1" customHeight="1"/>
  </sheetData>
  <sheetProtection algorithmName="SHA-512" hashValue="p1MA97Wvt9Y+ofcwBtgb+sohRlwwD+QDHsdUlSfHGoJ6nLHZTdONYamY23VJPyCBzk4nIrHD72JisvKhqKDySg==" saltValue="fXDC73eS+bbY6ReNaJlsQw==" spinCount="100000" sheet="1" selectLockedCells="1"/>
  <mergeCells count="43">
    <mergeCell ref="D24:AH25"/>
    <mergeCell ref="N2:AI3"/>
    <mergeCell ref="N4:AI5"/>
    <mergeCell ref="J8:M8"/>
    <mergeCell ref="G18:K18"/>
    <mergeCell ref="AC18:AE18"/>
    <mergeCell ref="C31:I32"/>
    <mergeCell ref="J31:AI32"/>
    <mergeCell ref="C33:I34"/>
    <mergeCell ref="J33:AI34"/>
    <mergeCell ref="C35:I36"/>
    <mergeCell ref="J35:AI36"/>
    <mergeCell ref="C37:I37"/>
    <mergeCell ref="J37:U37"/>
    <mergeCell ref="C40:I40"/>
    <mergeCell ref="J40:AI40"/>
    <mergeCell ref="C41:I41"/>
    <mergeCell ref="J41:AI41"/>
    <mergeCell ref="C69:D69"/>
    <mergeCell ref="E69:AI69"/>
    <mergeCell ref="C42:I42"/>
    <mergeCell ref="J42:AI42"/>
    <mergeCell ref="C43:I43"/>
    <mergeCell ref="J43:AI43"/>
    <mergeCell ref="D55:E55"/>
    <mergeCell ref="K55:L55"/>
    <mergeCell ref="D63:E63"/>
    <mergeCell ref="C67:D67"/>
    <mergeCell ref="E67:AI67"/>
    <mergeCell ref="C68:D68"/>
    <mergeCell ref="E68:AI68"/>
    <mergeCell ref="C70:D70"/>
    <mergeCell ref="E70:AI70"/>
    <mergeCell ref="C71:D71"/>
    <mergeCell ref="E71:AI71"/>
    <mergeCell ref="C72:D72"/>
    <mergeCell ref="E72:AI72"/>
    <mergeCell ref="C73:D73"/>
    <mergeCell ref="E73:AI73"/>
    <mergeCell ref="C74:D74"/>
    <mergeCell ref="E74:AI74"/>
    <mergeCell ref="C75:D75"/>
    <mergeCell ref="E75:AI75"/>
  </mergeCells>
  <phoneticPr fontId="1"/>
  <hyperlinks>
    <hyperlink ref="F55" r:id="rId1" xr:uid="{1A40381E-EAE2-42D9-8D4A-6EC7D240DE45}"/>
    <hyperlink ref="F63" r:id="rId2" xr:uid="{88BD2EDF-E1AF-4F8F-BC80-51203252EA13}"/>
    <hyperlink ref="E59" r:id="rId3" xr:uid="{10936094-7734-42FE-B1F2-676F9E4DD7CB}"/>
    <hyperlink ref="J46" r:id="rId4" xr:uid="{BE3CA842-449F-4CE3-8D79-D52714767395}"/>
    <hyperlink ref="M48" r:id="rId5" xr:uid="{1E1B975A-EB2A-48DB-979C-3EF77D1D235E}"/>
    <hyperlink ref="M50" r:id="rId6" xr:uid="{6BA97CDB-231E-4448-A41B-AF1D533ACF02}"/>
  </hyperlinks>
  <pageMargins left="0.25" right="0.25" top="0.75" bottom="0.75" header="0.3" footer="0.3"/>
  <pageSetup paperSize="8" orientation="portrait" horizontalDpi="1200" verticalDpi="1200"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3572C-A301-4419-8F61-50F7E8094710}">
  <sheetPr codeName="Sheet3"/>
  <dimension ref="B1:BS197"/>
  <sheetViews>
    <sheetView showGridLines="0" zoomScaleNormal="100" workbookViewId="0">
      <selection activeCell="J7" sqref="J7:M7"/>
    </sheetView>
  </sheetViews>
  <sheetFormatPr defaultColWidth="0" defaultRowHeight="23.1" customHeight="1" zeroHeight="1"/>
  <cols>
    <col min="1" max="36" width="3.625" customWidth="1"/>
    <col min="37" max="37" width="3.625" style="54" customWidth="1"/>
    <col min="38" max="60" width="3.625" customWidth="1"/>
    <col min="61" max="63" width="3.625" hidden="1" customWidth="1"/>
    <col min="64" max="71" width="0" hidden="1" customWidth="1"/>
  </cols>
  <sheetData>
    <row r="1" spans="2:71" ht="23.1" customHeight="1"/>
    <row r="2" spans="2:71" ht="23.1" customHeight="1">
      <c r="B2" s="128" t="s">
        <v>38</v>
      </c>
      <c r="C2" s="128"/>
      <c r="D2" s="21" t="s">
        <v>17</v>
      </c>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L2" s="209" t="s">
        <v>148</v>
      </c>
      <c r="AM2" s="209"/>
      <c r="AN2" s="209"/>
      <c r="AO2" s="209"/>
      <c r="AP2" s="209"/>
      <c r="AQ2" s="209"/>
      <c r="AR2" s="209"/>
      <c r="AS2" s="209"/>
      <c r="AT2" s="209"/>
      <c r="AU2" s="209"/>
      <c r="AV2" s="209"/>
      <c r="AW2" s="209"/>
      <c r="AX2" s="209"/>
      <c r="AY2" s="209"/>
      <c r="AZ2" s="209"/>
      <c r="BA2" s="209"/>
      <c r="BB2" s="209"/>
      <c r="BC2" s="209"/>
      <c r="BD2" s="209"/>
      <c r="BE2" s="209"/>
      <c r="BF2" s="209"/>
      <c r="BG2" s="209"/>
    </row>
    <row r="3" spans="2:71" ht="23.1" customHeight="1">
      <c r="B3" s="128"/>
      <c r="C3" s="128"/>
      <c r="D3" s="22" t="s">
        <v>48</v>
      </c>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row>
    <row r="4" spans="2:71" ht="23.1" customHeight="1">
      <c r="B4" s="128"/>
      <c r="C4" s="128"/>
      <c r="D4" s="23" t="s">
        <v>49</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row>
    <row r="5" spans="2:71" ht="23.1" customHeight="1">
      <c r="C5" s="1"/>
      <c r="AL5" s="123"/>
      <c r="AM5" s="123"/>
      <c r="AN5" s="123"/>
      <c r="AO5" s="123"/>
      <c r="AP5" s="123"/>
      <c r="AQ5" s="123"/>
      <c r="AR5" s="123"/>
      <c r="AS5" s="123"/>
      <c r="AT5" s="123"/>
      <c r="AU5" s="123"/>
      <c r="AV5" s="123"/>
      <c r="AW5" s="123"/>
      <c r="AX5" s="123"/>
      <c r="AY5" s="123"/>
      <c r="AZ5" s="123"/>
      <c r="BA5" s="123"/>
      <c r="BB5" s="123"/>
      <c r="BC5" s="123"/>
      <c r="BD5" s="123"/>
      <c r="BE5" s="123"/>
      <c r="BF5" s="123"/>
      <c r="BG5" s="123"/>
      <c r="BH5" s="14"/>
      <c r="BI5" s="14"/>
      <c r="BJ5" s="14"/>
      <c r="BK5" s="14"/>
      <c r="BL5" s="14"/>
      <c r="BM5" s="14"/>
      <c r="BN5" s="14"/>
      <c r="BO5" s="14"/>
      <c r="BP5" s="14"/>
      <c r="BQ5" s="14"/>
      <c r="BR5" s="14"/>
      <c r="BS5" s="14"/>
    </row>
    <row r="6" spans="2:71" ht="23.1" customHeight="1">
      <c r="C6" s="156"/>
      <c r="D6" s="157"/>
      <c r="E6" s="157"/>
      <c r="F6" s="157"/>
      <c r="G6" s="157"/>
      <c r="H6" s="157"/>
      <c r="I6" s="158"/>
      <c r="J6" s="156" t="s">
        <v>0</v>
      </c>
      <c r="K6" s="157"/>
      <c r="L6" s="157"/>
      <c r="M6" s="157"/>
      <c r="N6" s="158"/>
      <c r="O6" s="156" t="s">
        <v>1</v>
      </c>
      <c r="P6" s="157"/>
      <c r="Q6" s="157"/>
      <c r="R6" s="157"/>
      <c r="S6" s="158"/>
      <c r="T6" s="132" t="s">
        <v>2</v>
      </c>
      <c r="U6" s="132"/>
      <c r="V6" s="132"/>
      <c r="W6" s="132"/>
      <c r="X6" s="132"/>
      <c r="Y6" s="143" t="s">
        <v>54</v>
      </c>
      <c r="Z6" s="144"/>
      <c r="AA6" s="144"/>
      <c r="AB6" s="144"/>
      <c r="AL6" s="123"/>
      <c r="AM6" s="123"/>
      <c r="AN6" s="123"/>
      <c r="AO6" s="123"/>
      <c r="AP6" s="123"/>
      <c r="AQ6" s="123"/>
      <c r="AR6" s="123"/>
      <c r="AS6" s="123"/>
      <c r="AT6" s="123"/>
      <c r="AU6" s="123"/>
      <c r="AV6" s="123"/>
      <c r="AW6" s="123"/>
      <c r="AX6" s="123"/>
      <c r="AY6" s="123"/>
      <c r="AZ6" s="123"/>
      <c r="BA6" s="123"/>
      <c r="BB6" s="123"/>
      <c r="BC6" s="123"/>
      <c r="BD6" s="123"/>
      <c r="BE6" s="123"/>
      <c r="BF6" s="123"/>
      <c r="BG6" s="123"/>
      <c r="BH6" s="14"/>
      <c r="BI6" s="14"/>
      <c r="BJ6" s="14"/>
      <c r="BK6" s="14"/>
      <c r="BL6" s="14"/>
      <c r="BM6" s="14"/>
      <c r="BN6" s="14"/>
      <c r="BO6" s="14"/>
      <c r="BP6" s="14"/>
      <c r="BQ6" s="14"/>
      <c r="BR6" s="14"/>
      <c r="BS6" s="14"/>
    </row>
    <row r="7" spans="2:71" ht="23.1" customHeight="1">
      <c r="C7" s="183" t="s">
        <v>128</v>
      </c>
      <c r="D7" s="183"/>
      <c r="E7" s="183"/>
      <c r="F7" s="183"/>
      <c r="G7" s="129" t="str">
        <f>" "&amp;Year3 &amp;"年度"</f>
        <v xml:space="preserve"> 2023年度</v>
      </c>
      <c r="H7" s="129"/>
      <c r="I7" s="129"/>
      <c r="J7" s="184"/>
      <c r="K7" s="184"/>
      <c r="L7" s="184"/>
      <c r="M7" s="184"/>
      <c r="N7" s="26" t="s">
        <v>3</v>
      </c>
      <c r="O7" s="184"/>
      <c r="P7" s="184"/>
      <c r="Q7" s="184"/>
      <c r="R7" s="184"/>
      <c r="S7" s="26" t="s">
        <v>3</v>
      </c>
      <c r="T7" s="184"/>
      <c r="U7" s="184"/>
      <c r="V7" s="184"/>
      <c r="W7" s="184"/>
      <c r="X7" s="26" t="s">
        <v>3</v>
      </c>
      <c r="Y7" s="145" t="str">
        <f>IF(OR(ISBLANK(O7),ISBLANK(T7)),"",O7+T7)</f>
        <v/>
      </c>
      <c r="Z7" s="146"/>
      <c r="AA7" s="146"/>
      <c r="AB7" s="28" t="s">
        <v>3</v>
      </c>
      <c r="AC7" s="6"/>
      <c r="AL7" s="123"/>
      <c r="AM7" s="123"/>
      <c r="AN7" s="123"/>
      <c r="AO7" s="123"/>
      <c r="AP7" s="123"/>
      <c r="AQ7" s="123"/>
      <c r="AR7" s="123"/>
      <c r="AS7" s="123"/>
      <c r="AT7" s="123"/>
      <c r="AU7" s="123"/>
      <c r="AV7" s="123"/>
      <c r="AW7" s="123"/>
      <c r="AX7" s="123"/>
      <c r="AY7" s="123"/>
      <c r="AZ7" s="123"/>
      <c r="BA7" s="123"/>
      <c r="BB7" s="123"/>
      <c r="BC7" s="123"/>
      <c r="BD7" s="123"/>
      <c r="BE7" s="123"/>
      <c r="BF7" s="123"/>
      <c r="BG7" s="123"/>
      <c r="BH7" s="14"/>
      <c r="BI7" s="14"/>
      <c r="BJ7" s="14"/>
      <c r="BK7" s="14"/>
      <c r="BL7" s="14"/>
      <c r="BM7" s="14"/>
      <c r="BN7" s="14"/>
      <c r="BO7" s="14"/>
      <c r="BP7" s="14"/>
      <c r="BQ7" s="14"/>
      <c r="BR7" s="14"/>
      <c r="BS7" s="14"/>
    </row>
    <row r="8" spans="2:71" ht="23.1" customHeight="1">
      <c r="C8" s="183"/>
      <c r="D8" s="183"/>
      <c r="E8" s="183"/>
      <c r="F8" s="183"/>
      <c r="G8" s="129" t="str">
        <f>" "&amp;Year2 &amp;"年度"</f>
        <v xml:space="preserve"> 2024年度</v>
      </c>
      <c r="H8" s="129"/>
      <c r="I8" s="129"/>
      <c r="J8" s="184"/>
      <c r="K8" s="184"/>
      <c r="L8" s="184"/>
      <c r="M8" s="184"/>
      <c r="N8" s="26" t="s">
        <v>3</v>
      </c>
      <c r="O8" s="185"/>
      <c r="P8" s="186"/>
      <c r="Q8" s="186"/>
      <c r="R8" s="187"/>
      <c r="S8" s="26" t="s">
        <v>3</v>
      </c>
      <c r="T8" s="184"/>
      <c r="U8" s="184"/>
      <c r="V8" s="184"/>
      <c r="W8" s="184"/>
      <c r="X8" s="26" t="s">
        <v>3</v>
      </c>
      <c r="Y8" s="145" t="str">
        <f>IF(OR(ISBLANK(O8),ISBLANK(T8)),"",O8+T8)</f>
        <v/>
      </c>
      <c r="Z8" s="146"/>
      <c r="AA8" s="146"/>
      <c r="AB8" s="28" t="s">
        <v>3</v>
      </c>
      <c r="AL8" s="123"/>
      <c r="AM8" s="123"/>
      <c r="AN8" s="123"/>
      <c r="AO8" s="123"/>
      <c r="AP8" s="123"/>
      <c r="AQ8" s="123"/>
      <c r="AR8" s="123"/>
      <c r="AS8" s="123"/>
      <c r="AT8" s="123"/>
      <c r="AU8" s="123"/>
      <c r="AV8" s="123"/>
      <c r="AW8" s="123"/>
      <c r="AX8" s="123"/>
      <c r="AY8" s="123"/>
      <c r="AZ8" s="123"/>
      <c r="BA8" s="123"/>
      <c r="BB8" s="123"/>
      <c r="BC8" s="123"/>
      <c r="BD8" s="123"/>
      <c r="BE8" s="123"/>
      <c r="BF8" s="123"/>
      <c r="BG8" s="123"/>
      <c r="BH8" s="14"/>
      <c r="BI8" s="14"/>
      <c r="BJ8" s="14"/>
      <c r="BK8" s="14"/>
      <c r="BL8" s="14"/>
      <c r="BM8" s="14"/>
      <c r="BN8" s="14"/>
      <c r="BO8" s="14"/>
      <c r="BP8" s="14"/>
      <c r="BQ8" s="14"/>
      <c r="BR8" s="14"/>
      <c r="BS8" s="14"/>
    </row>
    <row r="9" spans="2:71" ht="23.1" customHeight="1">
      <c r="C9" s="183" t="s">
        <v>129</v>
      </c>
      <c r="D9" s="183"/>
      <c r="E9" s="183"/>
      <c r="F9" s="183"/>
      <c r="G9" s="129" t="str">
        <f>" "&amp;Year3 &amp;"年度"</f>
        <v xml:space="preserve"> 2023年度</v>
      </c>
      <c r="H9" s="129"/>
      <c r="I9" s="129"/>
      <c r="J9" s="188"/>
      <c r="K9" s="189"/>
      <c r="L9" s="189"/>
      <c r="M9" s="190"/>
      <c r="N9" s="26" t="s">
        <v>4</v>
      </c>
      <c r="O9" s="188"/>
      <c r="P9" s="189"/>
      <c r="Q9" s="189"/>
      <c r="R9" s="190"/>
      <c r="S9" s="26" t="s">
        <v>4</v>
      </c>
      <c r="T9" s="188"/>
      <c r="U9" s="189"/>
      <c r="V9" s="189"/>
      <c r="W9" s="190"/>
      <c r="X9" s="26" t="s">
        <v>4</v>
      </c>
      <c r="AL9" s="123"/>
      <c r="AM9" s="123"/>
      <c r="AN9" s="123"/>
      <c r="AO9" s="123"/>
      <c r="AP9" s="123"/>
      <c r="AQ9" s="123"/>
      <c r="AR9" s="123"/>
      <c r="AS9" s="123"/>
      <c r="AT9" s="123"/>
      <c r="AU9" s="123"/>
      <c r="AV9" s="123"/>
      <c r="AW9" s="123"/>
      <c r="AX9" s="123"/>
      <c r="AY9" s="123"/>
      <c r="AZ9" s="123"/>
      <c r="BA9" s="123"/>
      <c r="BB9" s="123"/>
      <c r="BC9" s="123"/>
      <c r="BD9" s="123"/>
      <c r="BE9" s="123"/>
      <c r="BF9" s="123"/>
      <c r="BG9" s="123"/>
      <c r="BH9" s="14"/>
      <c r="BI9" s="14"/>
      <c r="BJ9" s="14"/>
      <c r="BK9" s="14"/>
      <c r="BL9" s="14"/>
      <c r="BM9" s="14"/>
      <c r="BN9" s="14"/>
      <c r="BO9" s="14"/>
      <c r="BP9" s="14"/>
      <c r="BQ9" s="14"/>
      <c r="BR9" s="14"/>
      <c r="BS9" s="14"/>
    </row>
    <row r="10" spans="2:71" ht="23.1" customHeight="1">
      <c r="C10" s="183"/>
      <c r="D10" s="183"/>
      <c r="E10" s="183"/>
      <c r="F10" s="183"/>
      <c r="G10" s="129" t="str">
        <f>" "&amp;Year2 &amp;"年度"</f>
        <v xml:space="preserve"> 2024年度</v>
      </c>
      <c r="H10" s="129"/>
      <c r="I10" s="129"/>
      <c r="J10" s="188"/>
      <c r="K10" s="189"/>
      <c r="L10" s="189"/>
      <c r="M10" s="190"/>
      <c r="N10" s="26" t="s">
        <v>4</v>
      </c>
      <c r="O10" s="188"/>
      <c r="P10" s="189"/>
      <c r="Q10" s="189"/>
      <c r="R10" s="190"/>
      <c r="S10" s="26" t="s">
        <v>4</v>
      </c>
      <c r="T10" s="188"/>
      <c r="U10" s="189"/>
      <c r="V10" s="189"/>
      <c r="W10" s="190"/>
      <c r="X10" s="26" t="s">
        <v>4</v>
      </c>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4"/>
      <c r="BI10" s="14"/>
      <c r="BJ10" s="14"/>
      <c r="BK10" s="14"/>
      <c r="BL10" s="14"/>
      <c r="BM10" s="14"/>
      <c r="BN10" s="14"/>
      <c r="BO10" s="14"/>
      <c r="BP10" s="14"/>
      <c r="BQ10" s="14"/>
      <c r="BR10" s="14"/>
      <c r="BS10" s="14"/>
    </row>
    <row r="11" spans="2:71" ht="23.1" customHeight="1">
      <c r="C11" s="183" t="s">
        <v>130</v>
      </c>
      <c r="D11" s="183"/>
      <c r="E11" s="183"/>
      <c r="F11" s="183"/>
      <c r="G11" s="129" t="str">
        <f>" "&amp;Year3 &amp;"年度"</f>
        <v xml:space="preserve"> 2023年度</v>
      </c>
      <c r="H11" s="129"/>
      <c r="I11" s="129"/>
      <c r="J11" s="188"/>
      <c r="K11" s="189"/>
      <c r="L11" s="189"/>
      <c r="M11" s="190"/>
      <c r="N11" s="26" t="s">
        <v>5</v>
      </c>
      <c r="O11" s="188"/>
      <c r="P11" s="189"/>
      <c r="Q11" s="189"/>
      <c r="R11" s="190"/>
      <c r="S11" s="26" t="s">
        <v>5</v>
      </c>
      <c r="T11" s="188"/>
      <c r="U11" s="189"/>
      <c r="V11" s="189"/>
      <c r="W11" s="190"/>
      <c r="X11" s="26" t="s">
        <v>5</v>
      </c>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4"/>
      <c r="BI11" s="14"/>
      <c r="BJ11" s="14"/>
      <c r="BK11" s="14"/>
      <c r="BL11" s="14"/>
      <c r="BM11" s="14"/>
      <c r="BN11" s="14"/>
      <c r="BO11" s="14"/>
      <c r="BP11" s="14"/>
      <c r="BQ11" s="14"/>
      <c r="BR11" s="14"/>
      <c r="BS11" s="14"/>
    </row>
    <row r="12" spans="2:71" ht="23.1" customHeight="1">
      <c r="C12" s="183"/>
      <c r="D12" s="183"/>
      <c r="E12" s="183"/>
      <c r="F12" s="183"/>
      <c r="G12" s="129" t="str">
        <f>" "&amp;Year2 &amp;"年度"</f>
        <v xml:space="preserve"> 2024年度</v>
      </c>
      <c r="H12" s="129"/>
      <c r="I12" s="129"/>
      <c r="J12" s="188"/>
      <c r="K12" s="189"/>
      <c r="L12" s="189"/>
      <c r="M12" s="190"/>
      <c r="N12" s="26" t="s">
        <v>5</v>
      </c>
      <c r="O12" s="188"/>
      <c r="P12" s="189"/>
      <c r="Q12" s="189"/>
      <c r="R12" s="190"/>
      <c r="S12" s="26" t="s">
        <v>5</v>
      </c>
      <c r="T12" s="188"/>
      <c r="U12" s="189"/>
      <c r="V12" s="189"/>
      <c r="W12" s="190"/>
      <c r="X12" s="26" t="s">
        <v>5</v>
      </c>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4"/>
      <c r="BI12" s="14"/>
      <c r="BJ12" s="14"/>
      <c r="BK12" s="14"/>
      <c r="BL12" s="14"/>
      <c r="BM12" s="14"/>
      <c r="BN12" s="14"/>
      <c r="BO12" s="14"/>
      <c r="BP12" s="14"/>
      <c r="BQ12" s="14"/>
      <c r="BR12" s="14"/>
      <c r="BS12" s="14"/>
    </row>
    <row r="13" spans="2:71" ht="23.1" customHeight="1">
      <c r="C13" s="183" t="s">
        <v>131</v>
      </c>
      <c r="D13" s="183"/>
      <c r="E13" s="183"/>
      <c r="F13" s="183"/>
      <c r="G13" s="129" t="str">
        <f>" "&amp;Year3 &amp;"年度"</f>
        <v xml:space="preserve"> 2023年度</v>
      </c>
      <c r="H13" s="129"/>
      <c r="I13" s="129"/>
      <c r="J13" s="184"/>
      <c r="K13" s="184"/>
      <c r="L13" s="184"/>
      <c r="M13" s="184"/>
      <c r="N13" s="26" t="s">
        <v>14</v>
      </c>
      <c r="O13" s="184"/>
      <c r="P13" s="184"/>
      <c r="Q13" s="184"/>
      <c r="R13" s="184"/>
      <c r="S13" s="26" t="s">
        <v>14</v>
      </c>
      <c r="T13" s="184"/>
      <c r="U13" s="184"/>
      <c r="V13" s="184"/>
      <c r="W13" s="184"/>
      <c r="X13" s="26" t="s">
        <v>14</v>
      </c>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4"/>
      <c r="BI13" s="14"/>
      <c r="BJ13" s="14"/>
      <c r="BK13" s="14"/>
      <c r="BL13" s="14"/>
      <c r="BM13" s="14"/>
      <c r="BN13" s="14"/>
      <c r="BO13" s="14"/>
      <c r="BP13" s="14"/>
      <c r="BQ13" s="14"/>
      <c r="BR13" s="14"/>
      <c r="BS13" s="14"/>
    </row>
    <row r="14" spans="2:71" ht="23.1" customHeight="1">
      <c r="C14" s="183"/>
      <c r="D14" s="183"/>
      <c r="E14" s="183"/>
      <c r="F14" s="183"/>
      <c r="G14" s="129" t="str">
        <f>" "&amp;Year2 &amp;"年度"</f>
        <v xml:space="preserve"> 2024年度</v>
      </c>
      <c r="H14" s="129"/>
      <c r="I14" s="129"/>
      <c r="J14" s="184"/>
      <c r="K14" s="184"/>
      <c r="L14" s="184"/>
      <c r="M14" s="184"/>
      <c r="N14" s="26" t="s">
        <v>14</v>
      </c>
      <c r="O14" s="184"/>
      <c r="P14" s="184"/>
      <c r="Q14" s="184"/>
      <c r="R14" s="184"/>
      <c r="S14" s="26" t="s">
        <v>14</v>
      </c>
      <c r="T14" s="184"/>
      <c r="U14" s="184"/>
      <c r="V14" s="184"/>
      <c r="W14" s="184"/>
      <c r="X14" s="26" t="s">
        <v>14</v>
      </c>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4"/>
      <c r="BI14" s="14"/>
      <c r="BJ14" s="14"/>
      <c r="BK14" s="14"/>
      <c r="BL14" s="14"/>
      <c r="BM14" s="14"/>
      <c r="BN14" s="14"/>
      <c r="BO14" s="14"/>
      <c r="BP14" s="14"/>
      <c r="BQ14" s="14"/>
      <c r="BR14" s="14"/>
      <c r="BS14" s="14"/>
    </row>
    <row r="15" spans="2:71" ht="23.1" customHeight="1">
      <c r="C15" s="192" t="s">
        <v>132</v>
      </c>
      <c r="D15" s="192"/>
      <c r="E15" s="192"/>
      <c r="F15" s="192" t="str">
        <f>Year3 &amp;"年度"</f>
        <v>2023年度</v>
      </c>
      <c r="G15" s="129" t="str">
        <f>" "&amp;Year3 &amp;"年度"</f>
        <v xml:space="preserve"> 2023年度</v>
      </c>
      <c r="H15" s="129"/>
      <c r="I15" s="129"/>
      <c r="J15" s="184"/>
      <c r="K15" s="184"/>
      <c r="L15" s="184"/>
      <c r="M15" s="184"/>
      <c r="N15" s="27" t="s">
        <v>3</v>
      </c>
      <c r="P15" s="15" t="str">
        <f>Year3 &amp;"年度注記"</f>
        <v>2023年度注記</v>
      </c>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4"/>
      <c r="BI15" s="14"/>
      <c r="BJ15" s="14"/>
      <c r="BK15" s="14"/>
      <c r="BL15" s="14"/>
      <c r="BM15" s="14"/>
      <c r="BN15" s="14"/>
      <c r="BO15" s="14"/>
      <c r="BP15" s="14"/>
      <c r="BQ15" s="14"/>
      <c r="BR15" s="14"/>
      <c r="BS15" s="14"/>
    </row>
    <row r="16" spans="2:71" ht="23.1" customHeight="1">
      <c r="C16" s="183"/>
      <c r="D16" s="183"/>
      <c r="E16" s="183"/>
      <c r="F16" s="183" t="str">
        <f>Year2 &amp;"年度"</f>
        <v>2024年度</v>
      </c>
      <c r="G16" s="129" t="str">
        <f>" "&amp;Year2 &amp;"年度"</f>
        <v xml:space="preserve"> 2024年度</v>
      </c>
      <c r="H16" s="129"/>
      <c r="I16" s="129"/>
      <c r="J16" s="184"/>
      <c r="K16" s="184"/>
      <c r="L16" s="184"/>
      <c r="M16" s="184"/>
      <c r="N16" s="26" t="s">
        <v>3</v>
      </c>
      <c r="P16" s="191"/>
      <c r="Q16" s="191"/>
      <c r="R16" s="191"/>
      <c r="S16" s="191"/>
      <c r="T16" s="191"/>
      <c r="U16" s="191"/>
      <c r="V16" s="191"/>
      <c r="W16" s="191"/>
      <c r="X16" s="191"/>
      <c r="Y16" s="191"/>
      <c r="Z16" s="191"/>
      <c r="AA16" s="191"/>
      <c r="AB16" s="191"/>
      <c r="AC16" s="191"/>
      <c r="AD16" s="191"/>
      <c r="AE16" s="191"/>
      <c r="AF16" s="191"/>
      <c r="AG16" s="191"/>
      <c r="AH16" s="191"/>
      <c r="AI16" s="191"/>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4"/>
      <c r="BI16" s="14"/>
      <c r="BJ16" s="14"/>
      <c r="BK16" s="14"/>
      <c r="BL16" s="14"/>
      <c r="BM16" s="14"/>
      <c r="BN16" s="14"/>
      <c r="BO16" s="14"/>
      <c r="BP16" s="14"/>
      <c r="BQ16" s="14"/>
      <c r="BR16" s="14"/>
      <c r="BS16" s="14"/>
    </row>
    <row r="17" spans="2:71" ht="23.1" customHeight="1">
      <c r="C17" s="183" t="s">
        <v>133</v>
      </c>
      <c r="D17" s="183"/>
      <c r="E17" s="183"/>
      <c r="F17" s="183" t="str">
        <f>Year3 &amp;"年度"</f>
        <v>2023年度</v>
      </c>
      <c r="G17" s="129" t="str">
        <f>" "&amp;Year3 &amp;"年度"</f>
        <v xml:space="preserve"> 2023年度</v>
      </c>
      <c r="H17" s="129"/>
      <c r="I17" s="129"/>
      <c r="J17" s="184"/>
      <c r="K17" s="184"/>
      <c r="L17" s="184"/>
      <c r="M17" s="184"/>
      <c r="N17" s="26" t="s">
        <v>3</v>
      </c>
      <c r="P17" s="191"/>
      <c r="Q17" s="191"/>
      <c r="R17" s="191"/>
      <c r="S17" s="191"/>
      <c r="T17" s="191"/>
      <c r="U17" s="191"/>
      <c r="V17" s="191"/>
      <c r="W17" s="191"/>
      <c r="X17" s="191"/>
      <c r="Y17" s="191"/>
      <c r="Z17" s="191"/>
      <c r="AA17" s="191"/>
      <c r="AB17" s="191"/>
      <c r="AC17" s="191"/>
      <c r="AD17" s="191"/>
      <c r="AE17" s="191"/>
      <c r="AF17" s="191"/>
      <c r="AG17" s="191"/>
      <c r="AH17" s="191"/>
      <c r="AI17" s="191"/>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4"/>
      <c r="BI17" s="14"/>
      <c r="BJ17" s="14"/>
      <c r="BK17" s="14"/>
      <c r="BL17" s="14"/>
      <c r="BM17" s="14"/>
      <c r="BN17" s="14"/>
      <c r="BO17" s="14"/>
      <c r="BP17" s="14"/>
      <c r="BQ17" s="14"/>
      <c r="BR17" s="14"/>
      <c r="BS17" s="14"/>
    </row>
    <row r="18" spans="2:71" ht="23.1" customHeight="1">
      <c r="C18" s="183"/>
      <c r="D18" s="183"/>
      <c r="E18" s="183"/>
      <c r="F18" s="183" t="str">
        <f>Year2 &amp;"年度"</f>
        <v>2024年度</v>
      </c>
      <c r="G18" s="129" t="str">
        <f>" "&amp;Year2 &amp;"年度"</f>
        <v xml:space="preserve"> 2024年度</v>
      </c>
      <c r="H18" s="129"/>
      <c r="I18" s="129"/>
      <c r="J18" s="184"/>
      <c r="K18" s="184"/>
      <c r="L18" s="184"/>
      <c r="M18" s="184"/>
      <c r="N18" s="26" t="s">
        <v>3</v>
      </c>
      <c r="P18" s="191"/>
      <c r="Q18" s="191"/>
      <c r="R18" s="191"/>
      <c r="S18" s="191"/>
      <c r="T18" s="191"/>
      <c r="U18" s="191"/>
      <c r="V18" s="191"/>
      <c r="W18" s="191"/>
      <c r="X18" s="191"/>
      <c r="Y18" s="191"/>
      <c r="Z18" s="191"/>
      <c r="AA18" s="191"/>
      <c r="AB18" s="191"/>
      <c r="AC18" s="191"/>
      <c r="AD18" s="191"/>
      <c r="AE18" s="191"/>
      <c r="AF18" s="191"/>
      <c r="AG18" s="191"/>
      <c r="AH18" s="191"/>
      <c r="AI18" s="191"/>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4"/>
      <c r="BI18" s="14"/>
      <c r="BJ18" s="14"/>
      <c r="BK18" s="14"/>
      <c r="BL18" s="14"/>
      <c r="BM18" s="14"/>
      <c r="BN18" s="14"/>
      <c r="BO18" s="14"/>
      <c r="BP18" s="14"/>
      <c r="BQ18" s="14"/>
      <c r="BR18" s="14"/>
      <c r="BS18" s="14"/>
    </row>
    <row r="19" spans="2:71" ht="23.1" customHeight="1">
      <c r="C19" s="148" t="s">
        <v>208</v>
      </c>
      <c r="D19" s="148"/>
      <c r="E19" s="148"/>
      <c r="F19" s="148"/>
      <c r="G19" s="148"/>
      <c r="H19" s="148"/>
      <c r="I19" s="148"/>
      <c r="J19" s="148"/>
      <c r="K19" s="148"/>
      <c r="L19" s="148"/>
      <c r="M19" s="148"/>
      <c r="N19" s="148"/>
      <c r="O19" s="148"/>
      <c r="P19" s="15" t="str">
        <f>Year2 &amp;"年度注記"</f>
        <v>2024年度注記</v>
      </c>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4"/>
      <c r="BI19" s="14"/>
      <c r="BJ19" s="14"/>
      <c r="BK19" s="14"/>
      <c r="BL19" s="14"/>
      <c r="BM19" s="14"/>
      <c r="BN19" s="14"/>
      <c r="BO19" s="14"/>
      <c r="BP19" s="14"/>
      <c r="BQ19" s="14"/>
      <c r="BR19" s="14"/>
      <c r="BS19" s="14"/>
    </row>
    <row r="20" spans="2:71" ht="23.1" customHeight="1">
      <c r="C20" s="148"/>
      <c r="D20" s="148"/>
      <c r="E20" s="148"/>
      <c r="F20" s="148"/>
      <c r="G20" s="148"/>
      <c r="H20" s="148"/>
      <c r="I20" s="148"/>
      <c r="J20" s="148"/>
      <c r="K20" s="148"/>
      <c r="L20" s="148"/>
      <c r="M20" s="148"/>
      <c r="N20" s="148"/>
      <c r="O20" s="148"/>
      <c r="P20" s="191"/>
      <c r="Q20" s="191"/>
      <c r="R20" s="191"/>
      <c r="S20" s="191"/>
      <c r="T20" s="191"/>
      <c r="U20" s="191"/>
      <c r="V20" s="191"/>
      <c r="W20" s="191"/>
      <c r="X20" s="191"/>
      <c r="Y20" s="191"/>
      <c r="Z20" s="191"/>
      <c r="AA20" s="191"/>
      <c r="AB20" s="191"/>
      <c r="AC20" s="191"/>
      <c r="AD20" s="191"/>
      <c r="AE20" s="191"/>
      <c r="AF20" s="191"/>
      <c r="AG20" s="191"/>
      <c r="AH20" s="191"/>
      <c r="AI20" s="191"/>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4"/>
      <c r="BI20" s="14"/>
      <c r="BJ20" s="14"/>
      <c r="BK20" s="14"/>
      <c r="BL20" s="14"/>
      <c r="BM20" s="14"/>
      <c r="BN20" s="14"/>
      <c r="BO20" s="14"/>
      <c r="BP20" s="14"/>
      <c r="BQ20" s="14"/>
      <c r="BR20" s="14"/>
      <c r="BS20" s="14"/>
    </row>
    <row r="21" spans="2:71" ht="23.1" customHeight="1">
      <c r="C21" s="148"/>
      <c r="D21" s="148"/>
      <c r="E21" s="148"/>
      <c r="F21" s="148"/>
      <c r="G21" s="148"/>
      <c r="H21" s="148"/>
      <c r="I21" s="148"/>
      <c r="J21" s="148"/>
      <c r="K21" s="148"/>
      <c r="L21" s="148"/>
      <c r="M21" s="148"/>
      <c r="N21" s="148"/>
      <c r="O21" s="148"/>
      <c r="P21" s="191"/>
      <c r="Q21" s="191"/>
      <c r="R21" s="191"/>
      <c r="S21" s="191"/>
      <c r="T21" s="191"/>
      <c r="U21" s="191"/>
      <c r="V21" s="191"/>
      <c r="W21" s="191"/>
      <c r="X21" s="191"/>
      <c r="Y21" s="191"/>
      <c r="Z21" s="191"/>
      <c r="AA21" s="191"/>
      <c r="AB21" s="191"/>
      <c r="AC21" s="191"/>
      <c r="AD21" s="191"/>
      <c r="AE21" s="191"/>
      <c r="AF21" s="191"/>
      <c r="AG21" s="191"/>
      <c r="AH21" s="191"/>
      <c r="AI21" s="191"/>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4"/>
      <c r="BI21" s="14"/>
      <c r="BJ21" s="14"/>
      <c r="BK21" s="14"/>
      <c r="BL21" s="14"/>
      <c r="BM21" s="14"/>
      <c r="BN21" s="14"/>
      <c r="BO21" s="14"/>
      <c r="BP21" s="14"/>
      <c r="BQ21" s="14"/>
      <c r="BR21" s="14"/>
      <c r="BS21" s="14"/>
    </row>
    <row r="22" spans="2:71" ht="23.1" customHeight="1">
      <c r="C22" s="14"/>
      <c r="D22" s="14"/>
      <c r="E22" s="14"/>
      <c r="F22" s="14"/>
      <c r="G22" s="14"/>
      <c r="H22" s="14"/>
      <c r="I22" s="14"/>
      <c r="J22" s="14"/>
      <c r="K22" s="14"/>
      <c r="L22" s="14"/>
      <c r="N22" s="14"/>
      <c r="P22" s="191"/>
      <c r="Q22" s="191"/>
      <c r="R22" s="191"/>
      <c r="S22" s="191"/>
      <c r="T22" s="191"/>
      <c r="U22" s="191"/>
      <c r="V22" s="191"/>
      <c r="W22" s="191"/>
      <c r="X22" s="191"/>
      <c r="Y22" s="191"/>
      <c r="Z22" s="191"/>
      <c r="AA22" s="191"/>
      <c r="AB22" s="191"/>
      <c r="AC22" s="191"/>
      <c r="AD22" s="191"/>
      <c r="AE22" s="191"/>
      <c r="AF22" s="191"/>
      <c r="AG22" s="191"/>
      <c r="AH22" s="191"/>
      <c r="AI22" s="191"/>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4"/>
      <c r="BI22" s="14"/>
      <c r="BJ22" s="14"/>
      <c r="BK22" s="14"/>
      <c r="BL22" s="14"/>
      <c r="BM22" s="14"/>
      <c r="BN22" s="14"/>
      <c r="BO22" s="14"/>
      <c r="BP22" s="14"/>
      <c r="BQ22" s="14"/>
      <c r="BR22" s="14"/>
      <c r="BS22" s="14"/>
    </row>
    <row r="23" spans="2:71" ht="23.1" customHeight="1">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row>
    <row r="24" spans="2:71" ht="23.1" customHeight="1"/>
    <row r="25" spans="2:71" ht="23.1" customHeight="1">
      <c r="B25" s="128" t="s">
        <v>172</v>
      </c>
      <c r="C25" s="128"/>
      <c r="D25" s="4" t="s">
        <v>169</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row>
    <row r="26" spans="2:71" ht="23.1" customHeight="1">
      <c r="C26" s="1"/>
    </row>
    <row r="27" spans="2:71" ht="23.1" customHeight="1">
      <c r="C27" s="16" t="str">
        <f>"多様な人材の役職登用状況（"&amp;Year2&amp;"年度末、あるいは直近時点）についてご回答ください"</f>
        <v>多様な人材の役職登用状況（2024年度末、あるいは直近時点）についてご回答ください</v>
      </c>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4"/>
      <c r="BI27" s="14"/>
      <c r="BJ27" s="14"/>
      <c r="BK27" s="14"/>
      <c r="BL27" s="14"/>
      <c r="BM27" s="14"/>
      <c r="BN27" s="14"/>
      <c r="BO27" s="14"/>
      <c r="BP27" s="14"/>
      <c r="BQ27" s="14"/>
      <c r="BR27" s="14"/>
      <c r="BS27" s="14"/>
    </row>
    <row r="28" spans="2:71" ht="23.1" customHeight="1">
      <c r="E28" t="s">
        <v>162</v>
      </c>
      <c r="G28" s="147"/>
      <c r="H28" s="147"/>
      <c r="I28" s="147"/>
      <c r="J28" s="147"/>
      <c r="K28" t="s">
        <v>20</v>
      </c>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row>
    <row r="29" spans="2:71" ht="23.1" customHeight="1">
      <c r="C29" s="132"/>
      <c r="D29" s="132"/>
      <c r="E29" s="132"/>
      <c r="F29" s="132"/>
      <c r="G29" s="132"/>
      <c r="H29" s="132"/>
      <c r="I29" s="132" t="s">
        <v>22</v>
      </c>
      <c r="J29" s="132"/>
      <c r="K29" s="132"/>
      <c r="L29" s="132"/>
      <c r="M29" s="132"/>
      <c r="N29" s="132"/>
      <c r="O29" s="132" t="s">
        <v>23</v>
      </c>
      <c r="P29" s="132"/>
      <c r="Q29" s="132"/>
      <c r="R29" s="132"/>
      <c r="S29" s="132"/>
      <c r="T29" s="132"/>
      <c r="U29" s="132" t="s">
        <v>24</v>
      </c>
      <c r="V29" s="132"/>
      <c r="W29" s="132"/>
      <c r="X29" s="132"/>
      <c r="Y29" s="132"/>
      <c r="Z29" s="132"/>
      <c r="AA29" s="132" t="s">
        <v>25</v>
      </c>
      <c r="AB29" s="132"/>
      <c r="AC29" s="132"/>
      <c r="AD29" s="132"/>
      <c r="AE29" s="132"/>
      <c r="AF29" s="132"/>
      <c r="AG29" s="52" t="s">
        <v>85</v>
      </c>
      <c r="AH29" s="53"/>
      <c r="AI29" s="5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row>
    <row r="30" spans="2:71" ht="23.1" customHeight="1">
      <c r="C30" s="129" t="s">
        <v>139</v>
      </c>
      <c r="D30" s="129"/>
      <c r="E30" s="129"/>
      <c r="F30" s="129"/>
      <c r="G30" s="129"/>
      <c r="H30" s="129"/>
      <c r="I30" s="125"/>
      <c r="J30" s="125"/>
      <c r="K30" s="125"/>
      <c r="L30" s="125"/>
      <c r="M30" s="125"/>
      <c r="N30" s="26" t="s">
        <v>26</v>
      </c>
      <c r="O30" s="125"/>
      <c r="P30" s="125"/>
      <c r="Q30" s="125"/>
      <c r="R30" s="125"/>
      <c r="S30" s="125"/>
      <c r="T30" s="26" t="s">
        <v>26</v>
      </c>
      <c r="U30" s="125"/>
      <c r="V30" s="125"/>
      <c r="W30" s="125"/>
      <c r="X30" s="125"/>
      <c r="Y30" s="125"/>
      <c r="Z30" s="26" t="s">
        <v>26</v>
      </c>
      <c r="AA30" s="140"/>
      <c r="AB30" s="141"/>
      <c r="AC30" s="141"/>
      <c r="AD30" s="141"/>
      <c r="AE30" s="142"/>
      <c r="AF30" s="26" t="s">
        <v>27</v>
      </c>
      <c r="AG30" s="149" t="str">
        <f>IF(OR(ISBLANK(I30),ISBLANK(O30),I30+O30=0),"",I30/(O30+I30)*100)</f>
        <v/>
      </c>
      <c r="AH30" s="150"/>
      <c r="AI30" s="28" t="s">
        <v>27</v>
      </c>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row>
    <row r="31" spans="2:71" ht="23.1" customHeight="1">
      <c r="C31" s="129" t="s">
        <v>140</v>
      </c>
      <c r="D31" s="129"/>
      <c r="E31" s="129"/>
      <c r="F31" s="129"/>
      <c r="G31" s="129"/>
      <c r="H31" s="129"/>
      <c r="I31" s="125"/>
      <c r="J31" s="125"/>
      <c r="K31" s="125"/>
      <c r="L31" s="125"/>
      <c r="M31" s="125"/>
      <c r="N31" s="26" t="s">
        <v>26</v>
      </c>
      <c r="O31" s="125"/>
      <c r="P31" s="125"/>
      <c r="Q31" s="125"/>
      <c r="R31" s="125"/>
      <c r="S31" s="125"/>
      <c r="T31" s="26" t="s">
        <v>26</v>
      </c>
      <c r="U31" s="125"/>
      <c r="V31" s="125"/>
      <c r="W31" s="125"/>
      <c r="X31" s="125"/>
      <c r="Y31" s="125"/>
      <c r="Z31" s="26" t="s">
        <v>26</v>
      </c>
      <c r="AA31" s="140"/>
      <c r="AB31" s="141"/>
      <c r="AC31" s="141"/>
      <c r="AD31" s="141"/>
      <c r="AE31" s="142"/>
      <c r="AF31" s="26" t="s">
        <v>27</v>
      </c>
      <c r="AG31" s="149" t="str">
        <f>IF(OR(ISBLANK(I31),ISBLANK(O31),I31+O31=0),"",I31/(O31+I31)*100)</f>
        <v/>
      </c>
      <c r="AH31" s="150"/>
      <c r="AI31" s="28" t="s">
        <v>27</v>
      </c>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row>
    <row r="32" spans="2:71" ht="23.1" customHeight="1">
      <c r="C32" s="129" t="s">
        <v>143</v>
      </c>
      <c r="D32" s="129"/>
      <c r="E32" s="129"/>
      <c r="F32" s="129"/>
      <c r="G32" s="129"/>
      <c r="H32" s="129"/>
      <c r="I32" s="125"/>
      <c r="J32" s="125"/>
      <c r="K32" s="125"/>
      <c r="L32" s="125"/>
      <c r="M32" s="125"/>
      <c r="N32" s="26" t="s">
        <v>26</v>
      </c>
      <c r="O32" s="125"/>
      <c r="P32" s="125"/>
      <c r="Q32" s="125"/>
      <c r="R32" s="125"/>
      <c r="S32" s="125"/>
      <c r="T32" s="26" t="s">
        <v>26</v>
      </c>
      <c r="U32" s="125"/>
      <c r="V32" s="125"/>
      <c r="W32" s="125"/>
      <c r="X32" s="125"/>
      <c r="Y32" s="125"/>
      <c r="Z32" s="26" t="s">
        <v>26</v>
      </c>
      <c r="AA32" s="140"/>
      <c r="AB32" s="141"/>
      <c r="AC32" s="141"/>
      <c r="AD32" s="141"/>
      <c r="AE32" s="142"/>
      <c r="AF32" s="26" t="s">
        <v>27</v>
      </c>
      <c r="AG32" s="149" t="str">
        <f>IF(OR(ISBLANK(I32),ISBLANK(O32),I32+O32=0),"",I32/(O32+I32)*100)</f>
        <v/>
      </c>
      <c r="AH32" s="150"/>
      <c r="AI32" s="28" t="s">
        <v>27</v>
      </c>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row>
    <row r="33" spans="3:59" ht="23.1" customHeight="1">
      <c r="C33" s="129" t="s">
        <v>141</v>
      </c>
      <c r="D33" s="129"/>
      <c r="E33" s="129"/>
      <c r="F33" s="129"/>
      <c r="G33" s="129"/>
      <c r="H33" s="129"/>
      <c r="I33" s="125"/>
      <c r="J33" s="125"/>
      <c r="K33" s="125"/>
      <c r="L33" s="125"/>
      <c r="M33" s="125"/>
      <c r="N33" s="26" t="s">
        <v>26</v>
      </c>
      <c r="O33" s="125"/>
      <c r="P33" s="125"/>
      <c r="Q33" s="125"/>
      <c r="R33" s="125"/>
      <c r="S33" s="125"/>
      <c r="T33" s="26" t="s">
        <v>26</v>
      </c>
      <c r="U33" s="125"/>
      <c r="V33" s="125"/>
      <c r="W33" s="125"/>
      <c r="X33" s="125"/>
      <c r="Y33" s="125"/>
      <c r="Z33" s="26" t="s">
        <v>26</v>
      </c>
      <c r="AA33" s="140"/>
      <c r="AB33" s="141"/>
      <c r="AC33" s="141"/>
      <c r="AD33" s="141"/>
      <c r="AE33" s="142"/>
      <c r="AF33" s="26" t="s">
        <v>27</v>
      </c>
      <c r="AG33" s="149" t="str">
        <f>IF(OR(ISBLANK(I33),ISBLANK(O33),I33+O33=0),"",I33/(O33+I33)*100)</f>
        <v/>
      </c>
      <c r="AH33" s="150"/>
      <c r="AI33" s="28" t="s">
        <v>27</v>
      </c>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row>
    <row r="34" spans="3:59" ht="23.1" customHeight="1">
      <c r="O34" s="32"/>
      <c r="P34" s="32"/>
      <c r="Q34" s="32"/>
      <c r="R34" s="32"/>
      <c r="S34" s="32"/>
      <c r="T34" s="32"/>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row>
    <row r="35" spans="3:59" ht="23.1" customHeight="1">
      <c r="C35" s="148" t="s">
        <v>144</v>
      </c>
      <c r="D35" s="148"/>
      <c r="E35" s="148"/>
      <c r="F35" s="148"/>
      <c r="G35" s="148"/>
      <c r="H35" s="148"/>
      <c r="I35" s="148"/>
      <c r="J35" s="148"/>
      <c r="K35" s="148"/>
      <c r="L35" s="148"/>
      <c r="M35" s="148"/>
      <c r="N35" s="33"/>
      <c r="O35" s="31" t="s">
        <v>13</v>
      </c>
      <c r="T35" s="25" t="s">
        <v>21</v>
      </c>
      <c r="U35" s="25"/>
      <c r="V35" s="25"/>
      <c r="W35" s="173"/>
      <c r="X35" s="173"/>
      <c r="Y35" s="173"/>
      <c r="Z35" s="173"/>
      <c r="AA35" s="25" t="s">
        <v>20</v>
      </c>
      <c r="AB35" s="25"/>
      <c r="AE35" s="30"/>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row>
    <row r="36" spans="3:59" ht="23.1" customHeight="1">
      <c r="C36" s="148"/>
      <c r="D36" s="148"/>
      <c r="E36" s="148"/>
      <c r="F36" s="148"/>
      <c r="G36" s="148"/>
      <c r="H36" s="148"/>
      <c r="I36" s="148"/>
      <c r="J36" s="148"/>
      <c r="K36" s="148"/>
      <c r="L36" s="148"/>
      <c r="M36" s="148"/>
      <c r="N36" s="33"/>
      <c r="O36" s="180"/>
      <c r="P36" s="181"/>
      <c r="Q36" s="181"/>
      <c r="R36" s="181"/>
      <c r="S36" s="182"/>
      <c r="T36" s="170" t="s">
        <v>22</v>
      </c>
      <c r="U36" s="171"/>
      <c r="V36" s="171"/>
      <c r="W36" s="172"/>
      <c r="X36" s="170" t="s">
        <v>23</v>
      </c>
      <c r="Y36" s="171"/>
      <c r="Z36" s="171"/>
      <c r="AA36" s="172"/>
      <c r="AB36" s="170" t="s">
        <v>24</v>
      </c>
      <c r="AC36" s="171"/>
      <c r="AD36" s="171"/>
      <c r="AE36" s="172"/>
      <c r="AF36" s="170" t="s">
        <v>25</v>
      </c>
      <c r="AG36" s="171"/>
      <c r="AH36" s="171"/>
      <c r="AI36" s="172"/>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row>
    <row r="37" spans="3:59" ht="23.1" customHeight="1">
      <c r="C37" s="148"/>
      <c r="D37" s="148"/>
      <c r="E37" s="148"/>
      <c r="F37" s="148"/>
      <c r="G37" s="148"/>
      <c r="H37" s="148"/>
      <c r="I37" s="148"/>
      <c r="J37" s="148"/>
      <c r="K37" s="148"/>
      <c r="L37" s="148"/>
      <c r="M37" s="148"/>
      <c r="N37" s="33"/>
      <c r="O37" s="177" t="s">
        <v>139</v>
      </c>
      <c r="P37" s="178"/>
      <c r="Q37" s="178"/>
      <c r="R37" s="178"/>
      <c r="S37" s="179"/>
      <c r="T37" s="168"/>
      <c r="U37" s="169"/>
      <c r="V37" s="169"/>
      <c r="W37" s="29" t="s">
        <v>26</v>
      </c>
      <c r="X37" s="168"/>
      <c r="Y37" s="169"/>
      <c r="Z37" s="169"/>
      <c r="AA37" s="29" t="s">
        <v>26</v>
      </c>
      <c r="AB37" s="168"/>
      <c r="AC37" s="169"/>
      <c r="AD37" s="169"/>
      <c r="AE37" s="29" t="s">
        <v>26</v>
      </c>
      <c r="AF37" s="207"/>
      <c r="AG37" s="208"/>
      <c r="AH37" s="208"/>
      <c r="AI37" s="29" t="s">
        <v>27</v>
      </c>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row>
    <row r="38" spans="3:59" ht="23.1" customHeight="1">
      <c r="C38" s="148"/>
      <c r="D38" s="148"/>
      <c r="E38" s="148"/>
      <c r="F38" s="148"/>
      <c r="G38" s="148"/>
      <c r="H38" s="148"/>
      <c r="I38" s="148"/>
      <c r="J38" s="148"/>
      <c r="K38" s="148"/>
      <c r="L38" s="148"/>
      <c r="M38" s="148"/>
      <c r="N38" s="33"/>
      <c r="O38" s="177" t="s">
        <v>140</v>
      </c>
      <c r="P38" s="178"/>
      <c r="Q38" s="178"/>
      <c r="R38" s="178"/>
      <c r="S38" s="179"/>
      <c r="T38" s="168"/>
      <c r="U38" s="169"/>
      <c r="V38" s="169"/>
      <c r="W38" s="29" t="s">
        <v>26</v>
      </c>
      <c r="X38" s="168"/>
      <c r="Y38" s="169"/>
      <c r="Z38" s="169"/>
      <c r="AA38" s="29" t="s">
        <v>26</v>
      </c>
      <c r="AB38" s="168"/>
      <c r="AC38" s="169"/>
      <c r="AD38" s="169"/>
      <c r="AE38" s="29" t="s">
        <v>26</v>
      </c>
      <c r="AF38" s="207"/>
      <c r="AG38" s="208"/>
      <c r="AH38" s="208"/>
      <c r="AI38" s="29" t="s">
        <v>27</v>
      </c>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row>
    <row r="39" spans="3:59" ht="23.1" customHeight="1">
      <c r="C39" s="148"/>
      <c r="D39" s="148"/>
      <c r="E39" s="148"/>
      <c r="F39" s="148"/>
      <c r="G39" s="148"/>
      <c r="H39" s="148"/>
      <c r="I39" s="148"/>
      <c r="J39" s="148"/>
      <c r="K39" s="148"/>
      <c r="L39" s="148"/>
      <c r="M39" s="148"/>
      <c r="O39" s="177" t="s">
        <v>142</v>
      </c>
      <c r="P39" s="178"/>
      <c r="Q39" s="178"/>
      <c r="R39" s="178"/>
      <c r="S39" s="179"/>
      <c r="T39" s="168"/>
      <c r="U39" s="169"/>
      <c r="V39" s="169"/>
      <c r="W39" s="29" t="s">
        <v>26</v>
      </c>
      <c r="X39" s="168"/>
      <c r="Y39" s="169"/>
      <c r="Z39" s="169"/>
      <c r="AA39" s="29" t="s">
        <v>26</v>
      </c>
      <c r="AB39" s="168"/>
      <c r="AC39" s="169"/>
      <c r="AD39" s="169"/>
      <c r="AE39" s="29" t="s">
        <v>26</v>
      </c>
      <c r="AF39" s="207"/>
      <c r="AG39" s="208"/>
      <c r="AH39" s="208"/>
      <c r="AI39" s="29" t="s">
        <v>27</v>
      </c>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row>
    <row r="40" spans="3:59" ht="23.1" customHeight="1">
      <c r="O40" s="177" t="s">
        <v>141</v>
      </c>
      <c r="P40" s="178"/>
      <c r="Q40" s="178"/>
      <c r="R40" s="178"/>
      <c r="S40" s="179"/>
      <c r="T40" s="168"/>
      <c r="U40" s="169"/>
      <c r="V40" s="169"/>
      <c r="W40" s="29" t="s">
        <v>26</v>
      </c>
      <c r="X40" s="168"/>
      <c r="Y40" s="169"/>
      <c r="Z40" s="169"/>
      <c r="AA40" s="29" t="s">
        <v>26</v>
      </c>
      <c r="AB40" s="168"/>
      <c r="AC40" s="169"/>
      <c r="AD40" s="169"/>
      <c r="AE40" s="29" t="s">
        <v>26</v>
      </c>
      <c r="AF40" s="207"/>
      <c r="AG40" s="208"/>
      <c r="AH40" s="208"/>
      <c r="AI40" s="29" t="s">
        <v>27</v>
      </c>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row>
    <row r="41" spans="3:59" ht="23.1" customHeight="1">
      <c r="N41" s="7" t="s">
        <v>12</v>
      </c>
      <c r="O41" s="118"/>
      <c r="P41" s="119"/>
      <c r="Q41" s="119"/>
      <c r="R41" s="119"/>
      <c r="S41" s="119"/>
      <c r="T41" s="119"/>
      <c r="U41" s="119"/>
      <c r="V41" s="119"/>
      <c r="W41" s="119"/>
      <c r="X41" s="119"/>
      <c r="Y41" s="119"/>
      <c r="Z41" s="119"/>
      <c r="AA41" s="119"/>
      <c r="AB41" s="119"/>
      <c r="AC41" s="119"/>
      <c r="AD41" s="119"/>
      <c r="AE41" s="119"/>
      <c r="AF41" s="119"/>
      <c r="AG41" s="119"/>
      <c r="AH41" s="119"/>
      <c r="AI41" s="119"/>
      <c r="AJ41" s="54"/>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row>
    <row r="42" spans="3:59" ht="23.1" customHeight="1">
      <c r="O42" s="120"/>
      <c r="P42" s="121"/>
      <c r="Q42" s="121"/>
      <c r="R42" s="121"/>
      <c r="S42" s="121"/>
      <c r="T42" s="121"/>
      <c r="U42" s="121"/>
      <c r="V42" s="121"/>
      <c r="W42" s="121"/>
      <c r="X42" s="121"/>
      <c r="Y42" s="121"/>
      <c r="Z42" s="121"/>
      <c r="AA42" s="121"/>
      <c r="AB42" s="121"/>
      <c r="AC42" s="121"/>
      <c r="AD42" s="121"/>
      <c r="AE42" s="121"/>
      <c r="AF42" s="121"/>
      <c r="AG42" s="121"/>
      <c r="AH42" s="121"/>
      <c r="AI42" s="121"/>
      <c r="AJ42" s="54"/>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row>
    <row r="43" spans="3:59" ht="23.1" customHeight="1"/>
    <row r="44" spans="3:59" ht="23.1" customHeight="1">
      <c r="C44" s="151" t="s">
        <v>137</v>
      </c>
      <c r="D44" s="152"/>
      <c r="E44" s="152"/>
      <c r="F44" s="152"/>
      <c r="G44" s="152"/>
      <c r="H44" s="152"/>
      <c r="I44" s="152"/>
      <c r="J44" s="152"/>
      <c r="K44" s="15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row>
    <row r="45" spans="3:59" ht="23.1" customHeight="1">
      <c r="C45" s="152"/>
      <c r="D45" s="152"/>
      <c r="E45" s="152"/>
      <c r="F45" s="152"/>
      <c r="G45" s="152"/>
      <c r="H45" s="152"/>
      <c r="I45" s="152"/>
      <c r="J45" s="152"/>
      <c r="K45" s="15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row>
    <row r="46" spans="3:59" ht="23.1" customHeight="1">
      <c r="C46" s="129" t="s">
        <v>138</v>
      </c>
      <c r="D46" s="129"/>
      <c r="E46" s="129"/>
      <c r="F46" s="129"/>
      <c r="G46" s="129"/>
      <c r="H46" s="129"/>
      <c r="I46" s="129"/>
      <c r="J46" s="129"/>
      <c r="K46" s="129"/>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row>
    <row r="47" spans="3:59" ht="23.1" customHeight="1">
      <c r="C47" s="129"/>
      <c r="D47" s="129"/>
      <c r="E47" s="129"/>
      <c r="F47" s="129"/>
      <c r="G47" s="129"/>
      <c r="H47" s="129"/>
      <c r="I47" s="129"/>
      <c r="J47" s="129"/>
      <c r="K47" s="129"/>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row>
    <row r="48" spans="3:59" ht="23.1" customHeight="1">
      <c r="C48" s="9" t="s">
        <v>163</v>
      </c>
    </row>
    <row r="49" spans="3:59" ht="23.1" customHeight="1">
      <c r="C49" t="s">
        <v>12</v>
      </c>
    </row>
    <row r="50" spans="3:59" ht="23.1" customHeight="1">
      <c r="C50" s="133"/>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5"/>
    </row>
    <row r="51" spans="3:59" ht="23.1" customHeight="1">
      <c r="C51" s="136"/>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8"/>
    </row>
    <row r="52" spans="3:59" ht="23.1" customHeight="1"/>
    <row r="53" spans="3:59" ht="23.1" customHeight="1">
      <c r="C53" s="16" t="s">
        <v>39</v>
      </c>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row>
    <row r="54" spans="3:59" ht="23.1" customHeight="1">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row>
    <row r="55" spans="3:59" ht="23.1" customHeight="1">
      <c r="C55" s="72"/>
      <c r="E55" t="s">
        <v>40</v>
      </c>
      <c r="K55" t="s">
        <v>41</v>
      </c>
      <c r="P55" t="s">
        <v>44</v>
      </c>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row>
    <row r="56" spans="3:59" ht="23.1" customHeight="1">
      <c r="E56" t="s">
        <v>37</v>
      </c>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row>
    <row r="57" spans="3:59" ht="23.1" customHeight="1">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row>
    <row r="58" spans="3:59" ht="23.1" customHeight="1">
      <c r="D58" t="s">
        <v>28</v>
      </c>
      <c r="F58" s="204"/>
      <c r="G58" s="205"/>
      <c r="H58" s="205"/>
      <c r="I58" s="205"/>
      <c r="J58" s="205"/>
      <c r="K58" s="205"/>
      <c r="L58" s="205"/>
      <c r="M58" s="205"/>
      <c r="N58" s="205"/>
      <c r="O58" s="205"/>
      <c r="P58" s="205"/>
      <c r="Q58" s="205"/>
      <c r="R58" s="205"/>
      <c r="S58" s="205"/>
      <c r="T58" s="205"/>
      <c r="U58" s="205"/>
      <c r="V58" s="205"/>
      <c r="W58" s="205"/>
      <c r="X58" s="205"/>
      <c r="Y58" s="206"/>
      <c r="AA58" t="s">
        <v>29</v>
      </c>
      <c r="AD58" s="147"/>
      <c r="AE58" s="147"/>
      <c r="AF58" s="147"/>
      <c r="AG58" s="147"/>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row>
    <row r="59" spans="3:59" ht="23.1" customHeight="1">
      <c r="C59" t="s">
        <v>12</v>
      </c>
      <c r="AL59" s="59"/>
      <c r="AM59" s="59"/>
      <c r="AN59" s="59"/>
      <c r="AO59" s="59"/>
      <c r="AP59" s="59"/>
      <c r="AQ59" s="59"/>
      <c r="AR59" s="59"/>
      <c r="AS59" s="59"/>
      <c r="AT59" s="59"/>
      <c r="AU59" s="59"/>
      <c r="AV59" s="59"/>
      <c r="AW59" s="59"/>
      <c r="AX59" s="59"/>
      <c r="AY59" s="59"/>
      <c r="AZ59" s="59"/>
      <c r="BA59" s="59"/>
      <c r="BB59" s="59"/>
      <c r="BC59" s="59"/>
      <c r="BD59" s="59"/>
      <c r="BE59" s="59"/>
      <c r="BF59" s="59"/>
      <c r="BG59" s="59"/>
    </row>
    <row r="60" spans="3:59" ht="23.1" customHeight="1">
      <c r="C60" s="133"/>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5"/>
    </row>
    <row r="61" spans="3:59" ht="23.1" customHeight="1">
      <c r="C61" s="136"/>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8"/>
    </row>
    <row r="62" spans="3:59" ht="23.1" customHeight="1"/>
    <row r="63" spans="3:59" ht="23.1" customHeight="1">
      <c r="C63" s="16" t="s">
        <v>170</v>
      </c>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3:59" ht="23.1" customHeight="1">
      <c r="C64" s="12" t="str">
        <f>"※"&amp;Year4&amp;"～"&amp;Year2&amp;"年度末時点における該当者数（実人数。短時間労働者を0.5人等にせず全員1人としてください）および障害者雇用率（算出方法は法定雇用率に準ずる）を"</f>
        <v>※2022～2024年度末時点における該当者数（実人数。短時間労働者を0.5人等にせず全員1人としてください）および障害者雇用率（算出方法は法定雇用率に準ずる）を</v>
      </c>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row>
    <row r="65" spans="2:59" ht="23.1" customHeight="1">
      <c r="C65" s="10" t="s">
        <v>47</v>
      </c>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row>
    <row r="66" spans="2:59" ht="23.1" customHeight="1">
      <c r="C66" s="132"/>
      <c r="D66" s="132"/>
      <c r="E66" s="132"/>
      <c r="F66" s="132"/>
      <c r="G66" s="132"/>
      <c r="H66" s="132"/>
      <c r="I66" s="132" t="str">
        <f>Year4&amp;"年度"</f>
        <v>2022年度</v>
      </c>
      <c r="J66" s="132"/>
      <c r="K66" s="132"/>
      <c r="L66" s="132"/>
      <c r="M66" s="132"/>
      <c r="N66" s="132"/>
      <c r="O66" s="132" t="str">
        <f>Year3&amp;"年度"</f>
        <v>2023年度</v>
      </c>
      <c r="P66" s="132"/>
      <c r="Q66" s="132"/>
      <c r="R66" s="132"/>
      <c r="S66" s="132"/>
      <c r="T66" s="132"/>
      <c r="U66" s="132" t="str">
        <f>Year2&amp;"年度"</f>
        <v>2024年度</v>
      </c>
      <c r="V66" s="132"/>
      <c r="W66" s="132"/>
      <c r="X66" s="132"/>
      <c r="Y66" s="132"/>
      <c r="Z66" s="132"/>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row>
    <row r="67" spans="2:59" ht="23.1" customHeight="1">
      <c r="C67" s="129" t="s">
        <v>135</v>
      </c>
      <c r="D67" s="129"/>
      <c r="E67" s="129"/>
      <c r="F67" s="129"/>
      <c r="G67" s="129"/>
      <c r="H67" s="129"/>
      <c r="I67" s="130"/>
      <c r="J67" s="131"/>
      <c r="K67" s="131"/>
      <c r="L67" s="131"/>
      <c r="M67" s="124"/>
      <c r="N67" s="26" t="s">
        <v>26</v>
      </c>
      <c r="O67" s="125"/>
      <c r="P67" s="125"/>
      <c r="Q67" s="125"/>
      <c r="R67" s="125"/>
      <c r="S67" s="125"/>
      <c r="T67" s="26" t="s">
        <v>26</v>
      </c>
      <c r="U67" s="125"/>
      <c r="V67" s="125"/>
      <c r="W67" s="125"/>
      <c r="X67" s="125"/>
      <c r="Y67" s="125"/>
      <c r="Z67" s="26" t="s">
        <v>26</v>
      </c>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row>
    <row r="68" spans="2:59" ht="23.1" customHeight="1">
      <c r="C68" s="129" t="s">
        <v>136</v>
      </c>
      <c r="D68" s="129"/>
      <c r="E68" s="129"/>
      <c r="F68" s="129"/>
      <c r="G68" s="129"/>
      <c r="H68" s="129"/>
      <c r="I68" s="153"/>
      <c r="J68" s="154"/>
      <c r="K68" s="154"/>
      <c r="L68" s="154"/>
      <c r="M68" s="155"/>
      <c r="N68" s="26" t="s">
        <v>27</v>
      </c>
      <c r="O68" s="153"/>
      <c r="P68" s="154"/>
      <c r="Q68" s="154"/>
      <c r="R68" s="154"/>
      <c r="S68" s="155"/>
      <c r="T68" s="26" t="s">
        <v>27</v>
      </c>
      <c r="U68" s="153"/>
      <c r="V68" s="154"/>
      <c r="W68" s="154"/>
      <c r="X68" s="154"/>
      <c r="Y68" s="155"/>
      <c r="Z68" s="26" t="s">
        <v>27</v>
      </c>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row>
    <row r="69" spans="2:59" ht="23.1" customHeight="1">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row>
    <row r="70" spans="2:59" ht="23.1" customHeight="1">
      <c r="C70" s="159" t="s">
        <v>31</v>
      </c>
      <c r="D70" s="159"/>
      <c r="E70" s="159"/>
      <c r="F70" s="159"/>
      <c r="G70" s="160"/>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2"/>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row>
    <row r="71" spans="2:59" ht="23.1" customHeight="1">
      <c r="C71" s="159"/>
      <c r="D71" s="159"/>
      <c r="E71" s="159"/>
      <c r="F71" s="159"/>
      <c r="G71" s="163"/>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5"/>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row>
    <row r="72" spans="2:59" ht="23.1" customHeight="1">
      <c r="C72" s="55" t="s">
        <v>150</v>
      </c>
      <c r="K72" s="10" t="s">
        <v>149</v>
      </c>
    </row>
    <row r="73" spans="2:59" ht="23.1" customHeight="1">
      <c r="C73" t="s">
        <v>12</v>
      </c>
    </row>
    <row r="74" spans="2:59" ht="23.1" customHeight="1">
      <c r="C74" s="133"/>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5"/>
    </row>
    <row r="75" spans="2:59" ht="23.1" customHeight="1">
      <c r="C75" s="136"/>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8"/>
    </row>
    <row r="76" spans="2:59" ht="23.1" customHeight="1"/>
    <row r="77" spans="2:59" ht="23.1" customHeight="1"/>
    <row r="78" spans="2:59" ht="23.1" customHeight="1">
      <c r="B78" s="128" t="s">
        <v>173</v>
      </c>
      <c r="C78" s="128"/>
      <c r="D78" s="4" t="str">
        <f>Year4&amp;"年4月1日入社者の定着状況についてご回答ください（学歴に関係なく、新卒入社者全員）"</f>
        <v>2022年4月1日入社者の定着状況についてご回答ください（学歴に関係なく、新卒入社者全員）</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2:59" ht="23.1" customHeight="1" thickBot="1">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row>
    <row r="80" spans="2:59" ht="23.1" customHeight="1">
      <c r="C80" s="132"/>
      <c r="D80" s="132"/>
      <c r="E80" s="132"/>
      <c r="F80" s="132"/>
      <c r="G80" s="132"/>
      <c r="H80" s="132"/>
      <c r="I80" s="156"/>
      <c r="J80" s="174" t="s">
        <v>11</v>
      </c>
      <c r="K80" s="175"/>
      <c r="L80" s="175"/>
      <c r="M80" s="175"/>
      <c r="N80" s="175"/>
      <c r="O80" s="175"/>
      <c r="P80" s="176"/>
      <c r="Q80" s="158" t="s">
        <v>9</v>
      </c>
      <c r="R80" s="132"/>
      <c r="S80" s="132"/>
      <c r="T80" s="132"/>
      <c r="U80" s="132"/>
      <c r="V80" s="132"/>
      <c r="W80" s="132"/>
      <c r="X80" s="132" t="s">
        <v>10</v>
      </c>
      <c r="Y80" s="132"/>
      <c r="Z80" s="132"/>
      <c r="AA80" s="132"/>
      <c r="AB80" s="132"/>
      <c r="AC80" s="132"/>
      <c r="AD80" s="132"/>
      <c r="AE80" s="202" t="s">
        <v>54</v>
      </c>
      <c r="AF80" s="203"/>
      <c r="AG80" s="203"/>
      <c r="AH80" s="14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row>
    <row r="81" spans="2:59" ht="23.1" customHeight="1">
      <c r="C81" s="129" t="str">
        <f>"　"&amp;Year4&amp;"年4月1日入社"</f>
        <v>　2022年4月1日入社</v>
      </c>
      <c r="D81" s="129"/>
      <c r="E81" s="129"/>
      <c r="F81" s="129"/>
      <c r="G81" s="129"/>
      <c r="H81" s="129"/>
      <c r="I81" s="194"/>
      <c r="J81" s="195"/>
      <c r="K81" s="125"/>
      <c r="L81" s="125"/>
      <c r="M81" s="125"/>
      <c r="N81" s="125"/>
      <c r="O81" s="125"/>
      <c r="P81" s="49" t="s">
        <v>26</v>
      </c>
      <c r="Q81" s="124"/>
      <c r="R81" s="125"/>
      <c r="S81" s="125"/>
      <c r="T81" s="125"/>
      <c r="U81" s="125"/>
      <c r="V81" s="125"/>
      <c r="W81" s="2" t="s">
        <v>26</v>
      </c>
      <c r="X81" s="125"/>
      <c r="Y81" s="125"/>
      <c r="Z81" s="125"/>
      <c r="AA81" s="125"/>
      <c r="AB81" s="125"/>
      <c r="AC81" s="125"/>
      <c r="AD81" s="2" t="s">
        <v>26</v>
      </c>
      <c r="AE81" s="199" t="str">
        <f>IF(OR(ISBLANK(Q81),ISBLANK(X81)),"",Q81+X81)</f>
        <v/>
      </c>
      <c r="AF81" s="200"/>
      <c r="AG81" s="201"/>
      <c r="AH81" s="28" t="s">
        <v>3</v>
      </c>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row>
    <row r="82" spans="2:59" ht="23.1" customHeight="1" thickBot="1">
      <c r="C82" s="129" t="str">
        <f>"　"&amp;"うち"&amp;Year1&amp;"年4月1日在籍者"</f>
        <v>　うち2025年4月1日在籍者</v>
      </c>
      <c r="D82" s="129"/>
      <c r="E82" s="129"/>
      <c r="F82" s="129"/>
      <c r="G82" s="129"/>
      <c r="H82" s="129"/>
      <c r="I82" s="194"/>
      <c r="J82" s="196"/>
      <c r="K82" s="197"/>
      <c r="L82" s="197"/>
      <c r="M82" s="197"/>
      <c r="N82" s="197"/>
      <c r="O82" s="197"/>
      <c r="P82" s="50" t="s">
        <v>26</v>
      </c>
      <c r="Q82" s="124"/>
      <c r="R82" s="125"/>
      <c r="S82" s="125"/>
      <c r="T82" s="125"/>
      <c r="U82" s="125"/>
      <c r="V82" s="125"/>
      <c r="W82" s="2" t="s">
        <v>26</v>
      </c>
      <c r="X82" s="125"/>
      <c r="Y82" s="125"/>
      <c r="Z82" s="125"/>
      <c r="AA82" s="125"/>
      <c r="AB82" s="125"/>
      <c r="AC82" s="125"/>
      <c r="AD82" s="2" t="s">
        <v>26</v>
      </c>
      <c r="AE82" s="199" t="str">
        <f>IF(OR(ISBLANK(Q82),ISBLANK(X82)),"",Q82+X82)</f>
        <v/>
      </c>
      <c r="AF82" s="200"/>
      <c r="AG82" s="201"/>
      <c r="AH82" s="28" t="s">
        <v>3</v>
      </c>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row>
    <row r="83" spans="2:59" ht="23.1" customHeight="1">
      <c r="C83" s="9" t="str">
        <f>"※"&amp;Year4&amp;"年4月入社が0人の場合は前年（"&amp;Year5&amp;"年4月→"&amp;Year2&amp;"年4月）に置き換えてご回答ください。それ以外の場合はお問い合わせください"</f>
        <v>※2022年4月入社が0人の場合は前年（2021年4月→2024年4月）に置き換えてご回答ください。それ以外の場合はお問い合わせください</v>
      </c>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row>
    <row r="84" spans="2:59" ht="23.1" customHeight="1">
      <c r="C84" t="s">
        <v>12</v>
      </c>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row>
    <row r="85" spans="2:59" ht="23.1" customHeight="1">
      <c r="C85" s="133"/>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5"/>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row>
    <row r="86" spans="2:59" ht="23.1" customHeight="1">
      <c r="C86" s="136"/>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8"/>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row>
    <row r="87" spans="2:59" ht="23.1" customHeight="1">
      <c r="C87" s="57"/>
      <c r="D87" s="57"/>
      <c r="E87" s="57"/>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row>
    <row r="88" spans="2:59" ht="23.1" customHeight="1">
      <c r="C88" s="31" t="s">
        <v>13</v>
      </c>
      <c r="D88" s="57"/>
      <c r="E88" s="57"/>
      <c r="H88" s="193" t="s">
        <v>78</v>
      </c>
      <c r="I88" s="193"/>
      <c r="J88" s="193"/>
      <c r="K88" s="193"/>
      <c r="L88" s="193"/>
      <c r="M88" s="193" t="s">
        <v>79</v>
      </c>
      <c r="N88" s="193"/>
      <c r="O88" s="193"/>
      <c r="P88" s="193"/>
      <c r="Q88" s="193"/>
      <c r="R88" s="193" t="s">
        <v>80</v>
      </c>
      <c r="S88" s="193"/>
      <c r="T88" s="193"/>
      <c r="U88" s="193"/>
      <c r="V88" s="193"/>
      <c r="W88" s="56" t="s">
        <v>12</v>
      </c>
      <c r="X88" s="127"/>
      <c r="Y88" s="127"/>
      <c r="Z88" s="127"/>
      <c r="AA88" s="127"/>
      <c r="AB88" s="127"/>
      <c r="AC88" s="127"/>
      <c r="AD88" s="127"/>
      <c r="AE88" s="127"/>
      <c r="AF88" s="127"/>
      <c r="AG88" s="127"/>
      <c r="AH88" s="127"/>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row>
    <row r="89" spans="2:59" ht="23.1" customHeight="1">
      <c r="C89" s="198" t="str">
        <f>"　"&amp;Year5&amp;"年4月1日入社"</f>
        <v>　2021年4月1日入社</v>
      </c>
      <c r="D89" s="198"/>
      <c r="E89" s="198"/>
      <c r="F89" s="198"/>
      <c r="G89" s="198"/>
      <c r="H89" s="166"/>
      <c r="I89" s="167"/>
      <c r="J89" s="167"/>
      <c r="K89" s="167"/>
      <c r="L89" s="29" t="s">
        <v>26</v>
      </c>
      <c r="M89" s="167"/>
      <c r="N89" s="167"/>
      <c r="O89" s="167"/>
      <c r="P89" s="167"/>
      <c r="Q89" s="29" t="s">
        <v>26</v>
      </c>
      <c r="R89" s="167"/>
      <c r="S89" s="167"/>
      <c r="T89" s="167"/>
      <c r="U89" s="167"/>
      <c r="V89" s="29" t="s">
        <v>26</v>
      </c>
      <c r="W89" s="7"/>
      <c r="X89" s="127"/>
      <c r="Y89" s="127"/>
      <c r="Z89" s="127"/>
      <c r="AA89" s="127"/>
      <c r="AB89" s="127"/>
      <c r="AC89" s="127"/>
      <c r="AD89" s="127"/>
      <c r="AE89" s="127"/>
      <c r="AF89" s="127"/>
      <c r="AG89" s="127"/>
      <c r="AH89" s="127"/>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row>
    <row r="90" spans="2:59" ht="23.1" customHeight="1">
      <c r="C90" s="126" t="str">
        <f>"　"&amp;"うち"&amp;Year2&amp;"年4月1日在籍者"</f>
        <v>　うち2024年4月1日在籍者</v>
      </c>
      <c r="D90" s="126"/>
      <c r="E90" s="126"/>
      <c r="F90" s="126"/>
      <c r="G90" s="126"/>
      <c r="H90" s="166"/>
      <c r="I90" s="167"/>
      <c r="J90" s="167"/>
      <c r="K90" s="167"/>
      <c r="L90" s="29" t="s">
        <v>26</v>
      </c>
      <c r="M90" s="167"/>
      <c r="N90" s="167"/>
      <c r="O90" s="167"/>
      <c r="P90" s="167"/>
      <c r="Q90" s="29" t="s">
        <v>26</v>
      </c>
      <c r="R90" s="167"/>
      <c r="S90" s="167"/>
      <c r="T90" s="167"/>
      <c r="U90" s="167"/>
      <c r="V90" s="29" t="s">
        <v>26</v>
      </c>
      <c r="X90" s="127"/>
      <c r="Y90" s="127"/>
      <c r="Z90" s="127"/>
      <c r="AA90" s="127"/>
      <c r="AB90" s="127"/>
      <c r="AC90" s="127"/>
      <c r="AD90" s="127"/>
      <c r="AE90" s="127"/>
      <c r="AF90" s="127"/>
      <c r="AG90" s="127"/>
      <c r="AH90" s="127"/>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row>
    <row r="91" spans="2:59" ht="23.1" customHeight="1"/>
    <row r="92" spans="2:59" ht="23.1" customHeight="1"/>
    <row r="93" spans="2:59" ht="23.1" customHeight="1">
      <c r="B93" s="128" t="s">
        <v>171</v>
      </c>
      <c r="C93" s="128"/>
      <c r="D93" s="4" t="s">
        <v>32</v>
      </c>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row>
    <row r="94" spans="2:59" ht="23.1" customHeight="1">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row>
    <row r="95" spans="2:59" ht="23.1" customHeight="1">
      <c r="C95" s="132"/>
      <c r="D95" s="132"/>
      <c r="E95" s="132"/>
      <c r="F95" s="132"/>
      <c r="G95" s="132" t="s">
        <v>33</v>
      </c>
      <c r="H95" s="132"/>
      <c r="I95" s="132"/>
      <c r="J95" s="132"/>
      <c r="K95" s="132"/>
      <c r="L95" s="132"/>
      <c r="M95" s="132" t="s">
        <v>134</v>
      </c>
      <c r="N95" s="132"/>
      <c r="O95" s="132"/>
      <c r="P95" s="132"/>
      <c r="Q95" s="132"/>
      <c r="R95" s="132"/>
      <c r="S95" s="132" t="s">
        <v>50</v>
      </c>
      <c r="T95" s="132"/>
      <c r="U95" s="132"/>
      <c r="V95" s="132"/>
      <c r="W95" s="132"/>
      <c r="X95" s="132"/>
      <c r="Y95" s="143" t="s">
        <v>56</v>
      </c>
      <c r="Z95" s="144"/>
      <c r="AA95" s="144"/>
      <c r="AB95" s="144"/>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row>
    <row r="96" spans="2:59" ht="23.1" customHeight="1">
      <c r="C96" s="129" t="str">
        <f>"　"&amp;Year4&amp;"年度"</f>
        <v>　2022年度</v>
      </c>
      <c r="D96" s="129"/>
      <c r="E96" s="129"/>
      <c r="F96" s="129"/>
      <c r="G96" s="140"/>
      <c r="H96" s="141"/>
      <c r="I96" s="141"/>
      <c r="J96" s="141"/>
      <c r="K96" s="142"/>
      <c r="L96" s="2" t="s">
        <v>35</v>
      </c>
      <c r="M96" s="140"/>
      <c r="N96" s="141"/>
      <c r="O96" s="141"/>
      <c r="P96" s="141"/>
      <c r="Q96" s="142"/>
      <c r="R96" s="2" t="s">
        <v>35</v>
      </c>
      <c r="S96" s="139"/>
      <c r="T96" s="139"/>
      <c r="U96" s="139"/>
      <c r="V96" s="139"/>
      <c r="W96" s="139"/>
      <c r="X96" s="2" t="s">
        <v>27</v>
      </c>
      <c r="Y96" s="149" t="str">
        <f>IF(OR(ISBLANK(G96),ISBLANK(M96),G96=0),"",M96/G96*100)</f>
        <v/>
      </c>
      <c r="Z96" s="150"/>
      <c r="AA96" s="150"/>
      <c r="AB96" s="28" t="s">
        <v>27</v>
      </c>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row>
    <row r="97" spans="2:59" ht="23.1" customHeight="1">
      <c r="C97" s="129" t="str">
        <f>"　"&amp;Year3&amp;"年度"</f>
        <v>　2023年度</v>
      </c>
      <c r="D97" s="129"/>
      <c r="E97" s="129"/>
      <c r="F97" s="129"/>
      <c r="G97" s="140"/>
      <c r="H97" s="141"/>
      <c r="I97" s="141"/>
      <c r="J97" s="141"/>
      <c r="K97" s="142"/>
      <c r="L97" s="2" t="s">
        <v>35</v>
      </c>
      <c r="M97" s="140"/>
      <c r="N97" s="141"/>
      <c r="O97" s="141"/>
      <c r="P97" s="141"/>
      <c r="Q97" s="142"/>
      <c r="R97" s="2" t="s">
        <v>35</v>
      </c>
      <c r="S97" s="139"/>
      <c r="T97" s="139"/>
      <c r="U97" s="139"/>
      <c r="V97" s="139"/>
      <c r="W97" s="139"/>
      <c r="X97" s="2" t="s">
        <v>27</v>
      </c>
      <c r="Y97" s="149" t="str">
        <f>IF(OR(ISBLANK(G97),ISBLANK(M97),G97=0),"",M97/G97*100)</f>
        <v/>
      </c>
      <c r="Z97" s="150"/>
      <c r="AA97" s="150"/>
      <c r="AB97" s="28" t="s">
        <v>27</v>
      </c>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row>
    <row r="98" spans="2:59" ht="23.1" customHeight="1">
      <c r="C98" s="129" t="str">
        <f>"　"&amp;Year2&amp;"年度"</f>
        <v>　2024年度</v>
      </c>
      <c r="D98" s="129"/>
      <c r="E98" s="129"/>
      <c r="F98" s="129"/>
      <c r="G98" s="140"/>
      <c r="H98" s="141"/>
      <c r="I98" s="141"/>
      <c r="J98" s="141"/>
      <c r="K98" s="142"/>
      <c r="L98" s="2" t="s">
        <v>35</v>
      </c>
      <c r="M98" s="140"/>
      <c r="N98" s="141"/>
      <c r="O98" s="141"/>
      <c r="P98" s="141"/>
      <c r="Q98" s="142"/>
      <c r="R98" s="2" t="s">
        <v>35</v>
      </c>
      <c r="S98" s="139"/>
      <c r="T98" s="139"/>
      <c r="U98" s="139"/>
      <c r="V98" s="139"/>
      <c r="W98" s="139"/>
      <c r="X98" s="2" t="s">
        <v>27</v>
      </c>
      <c r="Y98" s="149" t="str">
        <f>IF(OR(ISBLANK(G98),ISBLANK(M98),G98=0),"",M98/G98*100)</f>
        <v/>
      </c>
      <c r="Z98" s="150"/>
      <c r="AA98" s="150"/>
      <c r="AB98" s="28" t="s">
        <v>27</v>
      </c>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row>
    <row r="99" spans="2:59" ht="23.1" customHeight="1">
      <c r="C99" s="58" t="s">
        <v>34</v>
      </c>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row>
    <row r="100" spans="2:59" ht="23.1" customHeight="1">
      <c r="C100" t="s">
        <v>12</v>
      </c>
    </row>
    <row r="101" spans="2:59" ht="23.1" customHeight="1">
      <c r="C101" s="133"/>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5"/>
    </row>
    <row r="102" spans="2:59" ht="23.1" customHeight="1">
      <c r="C102" s="136"/>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8"/>
    </row>
    <row r="103" spans="2:59" ht="23.1" customHeight="1"/>
    <row r="104" spans="2:59" ht="23.1" customHeight="1"/>
    <row r="105" spans="2:59" ht="23.1" customHeight="1">
      <c r="B105" s="128" t="s">
        <v>175</v>
      </c>
      <c r="C105" s="128"/>
      <c r="D105" s="4" t="s">
        <v>176</v>
      </c>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2:59" ht="23.1" customHeight="1"/>
    <row r="107" spans="2:59" ht="23.1" customHeight="1">
      <c r="C107" s="16" t="s">
        <v>182</v>
      </c>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2:59" ht="23.1" customHeight="1">
      <c r="AJ108" s="61"/>
      <c r="AK108"/>
    </row>
    <row r="109" spans="2:59" ht="23.1" customHeight="1">
      <c r="C109" s="72"/>
      <c r="E109" t="s">
        <v>177</v>
      </c>
      <c r="K109" t="s">
        <v>178</v>
      </c>
      <c r="R109" t="s">
        <v>179</v>
      </c>
      <c r="AJ109" s="61"/>
      <c r="AK109"/>
      <c r="AL109" s="214"/>
      <c r="AM109" s="215"/>
      <c r="AN109" s="215"/>
      <c r="AO109" s="215"/>
      <c r="AP109" s="215"/>
      <c r="AQ109" s="215"/>
      <c r="AR109" s="215"/>
      <c r="AS109" s="215"/>
      <c r="AT109" s="215"/>
      <c r="AU109" s="215"/>
      <c r="AV109" s="215"/>
      <c r="AW109" s="215"/>
      <c r="AX109" s="215"/>
      <c r="AY109" s="215"/>
      <c r="AZ109" s="215"/>
      <c r="BA109" s="215"/>
      <c r="BB109" s="215"/>
      <c r="BC109" s="215"/>
      <c r="BD109" s="215"/>
      <c r="BE109" s="215"/>
      <c r="BF109" s="215"/>
      <c r="BG109" s="216"/>
    </row>
    <row r="110" spans="2:59" ht="23.1" customHeight="1">
      <c r="E110" t="s">
        <v>37</v>
      </c>
      <c r="G110" s="24"/>
      <c r="H110" s="210"/>
      <c r="I110" s="210"/>
      <c r="J110" s="210"/>
      <c r="K110" s="210"/>
      <c r="L110" s="210"/>
      <c r="M110" s="210"/>
      <c r="N110" s="210"/>
      <c r="O110" s="210"/>
      <c r="P110" s="210"/>
      <c r="Q110" s="210"/>
      <c r="R110" s="210"/>
      <c r="S110" s="210"/>
      <c r="T110" s="210"/>
      <c r="U110" s="210"/>
      <c r="V110" s="210"/>
      <c r="W110" s="210"/>
      <c r="X110" s="210"/>
      <c r="Y110" s="210"/>
      <c r="Z110" s="210"/>
      <c r="AA110" s="210"/>
      <c r="AB110" s="210"/>
      <c r="AC110" s="210"/>
      <c r="AD110" s="210"/>
      <c r="AE110" s="210"/>
      <c r="AF110" s="210"/>
      <c r="AG110" s="210"/>
      <c r="AH110" s="210"/>
      <c r="AI110" s="210"/>
      <c r="AJ110" s="61"/>
      <c r="AK110"/>
      <c r="AL110" s="217"/>
      <c r="AM110" s="218"/>
      <c r="AN110" s="218"/>
      <c r="AO110" s="218"/>
      <c r="AP110" s="218"/>
      <c r="AQ110" s="218"/>
      <c r="AR110" s="218"/>
      <c r="AS110" s="218"/>
      <c r="AT110" s="218"/>
      <c r="AU110" s="218"/>
      <c r="AV110" s="218"/>
      <c r="AW110" s="218"/>
      <c r="AX110" s="218"/>
      <c r="AY110" s="218"/>
      <c r="AZ110" s="218"/>
      <c r="BA110" s="218"/>
      <c r="BB110" s="218"/>
      <c r="BC110" s="218"/>
      <c r="BD110" s="218"/>
      <c r="BE110" s="218"/>
      <c r="BF110" s="218"/>
      <c r="BG110" s="219"/>
    </row>
    <row r="111" spans="2:59" ht="23.1" customHeight="1">
      <c r="AJ111" s="61"/>
      <c r="AK111"/>
      <c r="AL111" s="217"/>
      <c r="AM111" s="218"/>
      <c r="AN111" s="218"/>
      <c r="AO111" s="218"/>
      <c r="AP111" s="218"/>
      <c r="AQ111" s="218"/>
      <c r="AR111" s="218"/>
      <c r="AS111" s="218"/>
      <c r="AT111" s="218"/>
      <c r="AU111" s="218"/>
      <c r="AV111" s="218"/>
      <c r="AW111" s="218"/>
      <c r="AX111" s="218"/>
      <c r="AY111" s="218"/>
      <c r="AZ111" s="218"/>
      <c r="BA111" s="218"/>
      <c r="BB111" s="218"/>
      <c r="BC111" s="218"/>
      <c r="BD111" s="218"/>
      <c r="BE111" s="218"/>
      <c r="BF111" s="218"/>
      <c r="BG111" s="219"/>
    </row>
    <row r="112" spans="2:59" ht="23.1" customHeight="1">
      <c r="D112" s="223" t="s">
        <v>180</v>
      </c>
      <c r="E112" s="223"/>
      <c r="F112" s="223"/>
      <c r="G112" s="224"/>
      <c r="H112" s="204"/>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6"/>
      <c r="AJ112" s="61"/>
      <c r="AK112"/>
      <c r="AL112" s="217"/>
      <c r="AM112" s="218"/>
      <c r="AN112" s="218"/>
      <c r="AO112" s="218"/>
      <c r="AP112" s="218"/>
      <c r="AQ112" s="218"/>
      <c r="AR112" s="218"/>
      <c r="AS112" s="218"/>
      <c r="AT112" s="218"/>
      <c r="AU112" s="218"/>
      <c r="AV112" s="218"/>
      <c r="AW112" s="218"/>
      <c r="AX112" s="218"/>
      <c r="AY112" s="218"/>
      <c r="AZ112" s="218"/>
      <c r="BA112" s="218"/>
      <c r="BB112" s="218"/>
      <c r="BC112" s="218"/>
      <c r="BD112" s="218"/>
      <c r="BE112" s="218"/>
      <c r="BF112" s="218"/>
      <c r="BG112" s="219"/>
    </row>
    <row r="113" spans="3:59" ht="23.1" customHeight="1">
      <c r="H113" s="20" t="s">
        <v>181</v>
      </c>
      <c r="AJ113" s="61"/>
      <c r="AK113"/>
      <c r="AL113" s="220"/>
      <c r="AM113" s="221"/>
      <c r="AN113" s="221"/>
      <c r="AO113" s="221"/>
      <c r="AP113" s="221"/>
      <c r="AQ113" s="221"/>
      <c r="AR113" s="221"/>
      <c r="AS113" s="221"/>
      <c r="AT113" s="221"/>
      <c r="AU113" s="221"/>
      <c r="AV113" s="221"/>
      <c r="AW113" s="221"/>
      <c r="AX113" s="221"/>
      <c r="AY113" s="221"/>
      <c r="AZ113" s="221"/>
      <c r="BA113" s="221"/>
      <c r="BB113" s="221"/>
      <c r="BC113" s="221"/>
      <c r="BD113" s="221"/>
      <c r="BE113" s="221"/>
      <c r="BF113" s="221"/>
      <c r="BG113" s="222"/>
    </row>
    <row r="114" spans="3:59" ht="23.1" customHeight="1">
      <c r="C114" s="15" t="s">
        <v>12</v>
      </c>
      <c r="AJ114" s="61"/>
      <c r="AK114"/>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row>
    <row r="115" spans="3:59" ht="23.1" customHeight="1">
      <c r="C115" s="133"/>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5"/>
      <c r="AJ115" s="61"/>
      <c r="AK115"/>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row>
    <row r="116" spans="3:59" ht="23.1" customHeight="1">
      <c r="C116" s="136"/>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8"/>
      <c r="AJ116" s="61"/>
      <c r="AK116"/>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row>
    <row r="117" spans="3:59" ht="23.1" customHeight="1"/>
    <row r="118" spans="3:59" ht="23.1" customHeight="1">
      <c r="C118" s="16" t="s">
        <v>183</v>
      </c>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61"/>
      <c r="AK118"/>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row>
    <row r="119" spans="3:59" ht="23.1" customHeight="1">
      <c r="AJ119" s="61"/>
      <c r="AK119"/>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row>
    <row r="120" spans="3:59" ht="23.1" customHeight="1">
      <c r="C120" s="72"/>
      <c r="E120" t="s">
        <v>184</v>
      </c>
      <c r="J120" t="s">
        <v>185</v>
      </c>
      <c r="O120" t="s">
        <v>186</v>
      </c>
      <c r="V120" t="s">
        <v>187</v>
      </c>
      <c r="AJ120" s="61"/>
      <c r="AK120"/>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row>
    <row r="121" spans="3:59" ht="23.1" customHeight="1">
      <c r="E121" t="s">
        <v>53</v>
      </c>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E121" s="210"/>
      <c r="AF121" s="210"/>
      <c r="AG121" s="210"/>
      <c r="AH121" s="210"/>
      <c r="AI121" s="210"/>
      <c r="AJ121" s="61"/>
      <c r="AK121"/>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row>
    <row r="122" spans="3:59" ht="23.1" customHeight="1">
      <c r="E122" t="s">
        <v>188</v>
      </c>
      <c r="AJ122" s="61"/>
      <c r="AK122"/>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row>
    <row r="123" spans="3:59" ht="23.1" customHeight="1">
      <c r="AJ123" s="61"/>
      <c r="AK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row>
    <row r="124" spans="3:59" ht="23.1" customHeight="1">
      <c r="C124" s="16" t="s">
        <v>189</v>
      </c>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61"/>
      <c r="AK124"/>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row>
    <row r="125" spans="3:59" ht="23.1" customHeight="1">
      <c r="C125" s="16" t="s">
        <v>190</v>
      </c>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61"/>
      <c r="AK125"/>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row>
    <row r="126" spans="3:59" ht="23.1" customHeight="1">
      <c r="AJ126" s="61"/>
      <c r="AK126"/>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row>
    <row r="127" spans="3:59" ht="23.1" customHeight="1">
      <c r="C127" s="72"/>
      <c r="E127" t="s">
        <v>36</v>
      </c>
      <c r="J127" t="s">
        <v>41</v>
      </c>
      <c r="O127" t="s">
        <v>191</v>
      </c>
      <c r="AJ127" s="61"/>
      <c r="AK127"/>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row>
    <row r="128" spans="3:59" ht="23.1" customHeight="1">
      <c r="AJ128" s="61"/>
      <c r="AK128"/>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row>
    <row r="129" spans="3:59" ht="23.1" customHeight="1">
      <c r="C129" s="16" t="s">
        <v>192</v>
      </c>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61"/>
      <c r="AK129"/>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row>
    <row r="130" spans="3:59" ht="23.1" customHeight="1">
      <c r="AJ130" s="61"/>
      <c r="AK130"/>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row>
    <row r="131" spans="3:59" ht="23.1" customHeight="1">
      <c r="C131" s="72"/>
      <c r="E131" t="s">
        <v>36</v>
      </c>
      <c r="J131" t="s">
        <v>41</v>
      </c>
      <c r="O131" t="s">
        <v>45</v>
      </c>
      <c r="AJ131" s="61"/>
      <c r="AK131"/>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row>
    <row r="132" spans="3:59" ht="23.1" customHeight="1">
      <c r="AJ132" s="61"/>
      <c r="AK13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row>
    <row r="133" spans="3:59" ht="23.1" customHeight="1">
      <c r="C133" s="15" t="s">
        <v>12</v>
      </c>
      <c r="AJ133" s="61"/>
      <c r="AK133"/>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row>
    <row r="134" spans="3:59" ht="23.1" customHeight="1">
      <c r="C134" s="133"/>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5"/>
      <c r="AJ134" s="61"/>
      <c r="AK134"/>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row>
    <row r="135" spans="3:59" ht="23.1" customHeight="1">
      <c r="C135" s="136"/>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8"/>
      <c r="AJ135" s="61"/>
      <c r="AK135"/>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row>
    <row r="136" spans="3:59" ht="23.1" customHeight="1">
      <c r="AJ136" s="61"/>
      <c r="AK136"/>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row>
    <row r="137" spans="3:59" ht="23.1" customHeight="1">
      <c r="C137" s="16" t="s">
        <v>193</v>
      </c>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61"/>
      <c r="AK137"/>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row>
    <row r="138" spans="3:59" ht="23.1" customHeight="1">
      <c r="AJ138" s="61"/>
      <c r="AK138"/>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row>
    <row r="139" spans="3:59" ht="23.1" customHeight="1">
      <c r="C139" s="211"/>
      <c r="D139" s="212"/>
      <c r="E139" s="212"/>
      <c r="F139" s="212"/>
      <c r="G139" s="212"/>
      <c r="H139" s="212"/>
      <c r="I139" s="212"/>
      <c r="J139" s="212"/>
      <c r="K139" s="212"/>
      <c r="L139" s="212"/>
      <c r="M139" s="212"/>
      <c r="N139" s="212"/>
      <c r="O139" s="212"/>
      <c r="P139" s="212"/>
      <c r="Q139" s="212"/>
      <c r="R139" s="212"/>
      <c r="S139" s="212"/>
      <c r="T139" s="212"/>
      <c r="U139" s="212"/>
      <c r="V139" s="212"/>
      <c r="W139" s="212"/>
      <c r="X139" s="212"/>
      <c r="Y139" s="212"/>
      <c r="Z139" s="212"/>
      <c r="AA139" s="212"/>
      <c r="AB139" s="212"/>
      <c r="AC139" s="212"/>
      <c r="AD139" s="212"/>
      <c r="AE139" s="212"/>
      <c r="AF139" s="212"/>
      <c r="AG139" s="212"/>
      <c r="AH139" s="212"/>
      <c r="AI139" s="213"/>
      <c r="AJ139" s="61"/>
      <c r="AK139"/>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row>
    <row r="140" spans="3:59" ht="23.1" customHeight="1"/>
    <row r="141" spans="3:59" ht="23.1" customHeight="1">
      <c r="C141" s="16" t="s">
        <v>194</v>
      </c>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61"/>
      <c r="AK141"/>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row>
    <row r="142" spans="3:59" ht="23.1" customHeight="1">
      <c r="AJ142" s="61"/>
      <c r="AK142"/>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row>
    <row r="143" spans="3:59" ht="23.1" customHeight="1">
      <c r="C143" s="72"/>
      <c r="E143" t="s">
        <v>36</v>
      </c>
      <c r="K143" t="s">
        <v>41</v>
      </c>
      <c r="P143" t="s">
        <v>46</v>
      </c>
      <c r="AJ143" s="61"/>
      <c r="AK14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row>
    <row r="144" spans="3:59" ht="23.1" customHeight="1">
      <c r="E144" t="s">
        <v>37</v>
      </c>
      <c r="H144" s="210"/>
      <c r="I144" s="210"/>
      <c r="J144" s="210"/>
      <c r="K144" s="210"/>
      <c r="L144" s="210"/>
      <c r="M144" s="210"/>
      <c r="N144" s="210"/>
      <c r="O144" s="210"/>
      <c r="P144" s="210"/>
      <c r="Q144" s="210"/>
      <c r="R144" s="210"/>
      <c r="S144" s="210"/>
      <c r="T144" s="210"/>
      <c r="U144" s="210"/>
      <c r="V144" s="210"/>
      <c r="W144" s="210"/>
      <c r="X144" s="210"/>
      <c r="Y144" s="210"/>
      <c r="Z144" s="210"/>
      <c r="AA144" s="210"/>
      <c r="AB144" s="210"/>
      <c r="AC144" s="210"/>
      <c r="AD144" s="210"/>
      <c r="AE144" s="210"/>
      <c r="AF144" s="210"/>
      <c r="AG144" s="210"/>
      <c r="AH144" s="210"/>
      <c r="AI144" s="210"/>
      <c r="AJ144" s="61"/>
      <c r="AK144"/>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row>
    <row r="145" spans="2:59" ht="23.1" customHeight="1">
      <c r="AJ145" s="61"/>
      <c r="AK145"/>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row>
    <row r="146" spans="2:59" ht="23.1" customHeight="1">
      <c r="C146" s="16" t="s">
        <v>195</v>
      </c>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61"/>
      <c r="AK146"/>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row>
    <row r="147" spans="2:59" ht="23.1" customHeight="1">
      <c r="AJ147" s="61"/>
      <c r="AK147"/>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row>
    <row r="148" spans="2:59" ht="23.1" customHeight="1">
      <c r="C148" s="226"/>
      <c r="D148" s="227"/>
      <c r="E148" s="227"/>
      <c r="F148" s="227"/>
      <c r="G148" s="227"/>
      <c r="H148" s="227"/>
      <c r="I148" s="227"/>
      <c r="J148" s="227"/>
      <c r="K148" s="227"/>
      <c r="L148" s="227"/>
      <c r="M148" s="227"/>
      <c r="N148" s="227"/>
      <c r="O148" s="227"/>
      <c r="P148" s="227"/>
      <c r="Q148" s="227"/>
      <c r="R148" s="227"/>
      <c r="S148" s="227"/>
      <c r="T148" s="227"/>
      <c r="U148" s="227"/>
      <c r="V148" s="227"/>
      <c r="W148" s="227"/>
      <c r="X148" s="227"/>
      <c r="Y148" s="227"/>
      <c r="Z148" s="227"/>
      <c r="AA148" s="227"/>
      <c r="AB148" s="227"/>
      <c r="AC148" s="227"/>
      <c r="AD148" s="227"/>
      <c r="AE148" s="227"/>
      <c r="AF148" s="227"/>
      <c r="AG148" s="227"/>
      <c r="AH148" s="227"/>
      <c r="AI148" s="228"/>
      <c r="AJ148" s="61"/>
      <c r="AK148"/>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row>
    <row r="149" spans="2:59" ht="23.1" customHeight="1">
      <c r="C149" s="229"/>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F149" s="230"/>
      <c r="AG149" s="230"/>
      <c r="AH149" s="230"/>
      <c r="AI149" s="231"/>
      <c r="AJ149" s="61"/>
      <c r="AK149"/>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row>
    <row r="150" spans="2:59" ht="23.1" customHeight="1">
      <c r="C150" s="232"/>
      <c r="D150" s="233"/>
      <c r="E150" s="233"/>
      <c r="F150" s="233"/>
      <c r="G150" s="233"/>
      <c r="H150" s="233"/>
      <c r="I150" s="233"/>
      <c r="J150" s="233"/>
      <c r="K150" s="233"/>
      <c r="L150" s="233"/>
      <c r="M150" s="233"/>
      <c r="N150" s="233"/>
      <c r="O150" s="233"/>
      <c r="P150" s="233"/>
      <c r="Q150" s="233"/>
      <c r="R150" s="233"/>
      <c r="S150" s="233"/>
      <c r="T150" s="233"/>
      <c r="U150" s="233"/>
      <c r="V150" s="233"/>
      <c r="W150" s="233"/>
      <c r="X150" s="233"/>
      <c r="Y150" s="233"/>
      <c r="Z150" s="233"/>
      <c r="AA150" s="233"/>
      <c r="AB150" s="233"/>
      <c r="AC150" s="233"/>
      <c r="AD150" s="233"/>
      <c r="AE150" s="233"/>
      <c r="AF150" s="233"/>
      <c r="AG150" s="233"/>
      <c r="AH150" s="233"/>
      <c r="AI150" s="234"/>
      <c r="AJ150" s="61"/>
      <c r="AK150"/>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row>
    <row r="151" spans="2:59" ht="23.1" customHeight="1"/>
    <row r="152" spans="2:59" ht="23.1" customHeight="1"/>
    <row r="153" spans="2:59" ht="23.1" customHeight="1">
      <c r="B153" s="128" t="s">
        <v>19</v>
      </c>
      <c r="C153" s="128"/>
      <c r="D153" s="4" t="s">
        <v>198</v>
      </c>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row>
    <row r="154" spans="2:59" ht="23.1" customHeight="1"/>
    <row r="155" spans="2:59" ht="23.1" customHeight="1">
      <c r="C155" s="16" t="s">
        <v>196</v>
      </c>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61"/>
      <c r="AK155"/>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row>
    <row r="156" spans="2:59" ht="23.1" customHeight="1">
      <c r="AJ156" s="61"/>
      <c r="AK156"/>
      <c r="AL156" s="123"/>
      <c r="AM156" s="123"/>
      <c r="AN156" s="123"/>
      <c r="AO156" s="123"/>
      <c r="AP156" s="123"/>
      <c r="AQ156" s="123"/>
      <c r="AR156" s="123"/>
      <c r="AS156" s="123"/>
      <c r="AT156" s="123"/>
      <c r="AU156" s="123"/>
      <c r="AV156" s="123"/>
      <c r="AW156" s="123"/>
      <c r="AX156" s="123"/>
      <c r="AY156" s="123"/>
      <c r="AZ156" s="123"/>
      <c r="BA156" s="123"/>
      <c r="BB156" s="123"/>
      <c r="BC156" s="123"/>
      <c r="BD156" s="123"/>
      <c r="BE156" s="123"/>
      <c r="BF156" s="123"/>
      <c r="BG156" s="123"/>
    </row>
    <row r="157" spans="2:59" ht="23.1" customHeight="1">
      <c r="C157" s="72"/>
      <c r="E157" t="s">
        <v>51</v>
      </c>
      <c r="K157" t="s">
        <v>52</v>
      </c>
      <c r="R157" t="s">
        <v>42</v>
      </c>
      <c r="AJ157" s="61"/>
      <c r="AK157"/>
      <c r="AL157" s="123"/>
      <c r="AM157" s="123"/>
      <c r="AN157" s="123"/>
      <c r="AO157" s="123"/>
      <c r="AP157" s="123"/>
      <c r="AQ157" s="123"/>
      <c r="AR157" s="123"/>
      <c r="AS157" s="123"/>
      <c r="AT157" s="123"/>
      <c r="AU157" s="123"/>
      <c r="AV157" s="123"/>
      <c r="AW157" s="123"/>
      <c r="AX157" s="123"/>
      <c r="AY157" s="123"/>
      <c r="AZ157" s="123"/>
      <c r="BA157" s="123"/>
      <c r="BB157" s="123"/>
      <c r="BC157" s="123"/>
      <c r="BD157" s="123"/>
      <c r="BE157" s="123"/>
      <c r="BF157" s="123"/>
      <c r="BG157" s="123"/>
    </row>
    <row r="158" spans="2:59" ht="23.1" customHeight="1">
      <c r="E158" t="s">
        <v>37</v>
      </c>
      <c r="H158" s="204"/>
      <c r="I158" s="205"/>
      <c r="J158" s="205"/>
      <c r="K158" s="205"/>
      <c r="L158" s="205"/>
      <c r="M158" s="205"/>
      <c r="N158" s="205"/>
      <c r="O158" s="205"/>
      <c r="P158" s="205"/>
      <c r="Q158" s="205"/>
      <c r="R158" s="205"/>
      <c r="S158" s="205"/>
      <c r="T158" s="205"/>
      <c r="U158" s="205"/>
      <c r="V158" s="205"/>
      <c r="W158" s="205"/>
      <c r="X158" s="205"/>
      <c r="Y158" s="205"/>
      <c r="Z158" s="205"/>
      <c r="AA158" s="205"/>
      <c r="AB158" s="205"/>
      <c r="AC158" s="205"/>
      <c r="AD158" s="205"/>
      <c r="AE158" s="205"/>
      <c r="AF158" s="205"/>
      <c r="AG158" s="205"/>
      <c r="AH158" s="205"/>
      <c r="AI158" s="206"/>
      <c r="AJ158" s="61"/>
      <c r="AK158"/>
      <c r="AL158" s="123"/>
      <c r="AM158" s="123"/>
      <c r="AN158" s="123"/>
      <c r="AO158" s="123"/>
      <c r="AP158" s="123"/>
      <c r="AQ158" s="123"/>
      <c r="AR158" s="123"/>
      <c r="AS158" s="123"/>
      <c r="AT158" s="123"/>
      <c r="AU158" s="123"/>
      <c r="AV158" s="123"/>
      <c r="AW158" s="123"/>
      <c r="AX158" s="123"/>
      <c r="AY158" s="123"/>
      <c r="AZ158" s="123"/>
      <c r="BA158" s="123"/>
      <c r="BB158" s="123"/>
      <c r="BC158" s="123"/>
      <c r="BD158" s="123"/>
      <c r="BE158" s="123"/>
      <c r="BF158" s="123"/>
      <c r="BG158" s="123"/>
    </row>
    <row r="159" spans="2:59" ht="23.1" customHeight="1"/>
    <row r="160" spans="2:59" ht="23.1" customHeight="1"/>
    <row r="161" spans="2:59" ht="23.1" customHeight="1">
      <c r="B161" s="128" t="s">
        <v>18</v>
      </c>
      <c r="C161" s="128"/>
      <c r="D161" s="4" t="s">
        <v>197</v>
      </c>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61"/>
      <c r="AK161"/>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row>
    <row r="162" spans="2:59" s="14" customFormat="1" ht="23.1" customHeight="1">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6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row>
    <row r="163" spans="2:59" ht="23.1" customHeight="1">
      <c r="C163" s="225"/>
      <c r="D163" s="225"/>
      <c r="E163" s="225"/>
      <c r="F163" s="225"/>
      <c r="G163" s="225"/>
      <c r="H163" s="225"/>
      <c r="I163" s="225"/>
      <c r="J163" s="225"/>
      <c r="K163" s="225"/>
      <c r="L163" s="225"/>
      <c r="M163" s="225"/>
      <c r="N163" s="225"/>
      <c r="O163" s="225"/>
      <c r="P163" s="225"/>
      <c r="Q163" s="225"/>
      <c r="R163" s="225"/>
      <c r="S163" s="225"/>
      <c r="T163" s="225"/>
      <c r="U163" s="225"/>
      <c r="V163" s="225"/>
      <c r="W163" s="225"/>
      <c r="X163" s="225"/>
      <c r="Y163" s="225"/>
      <c r="Z163" s="225"/>
      <c r="AA163" s="225"/>
      <c r="AB163" s="225"/>
      <c r="AC163" s="225"/>
      <c r="AD163" s="225"/>
      <c r="AE163" s="225"/>
      <c r="AF163" s="225"/>
      <c r="AG163" s="225"/>
      <c r="AH163" s="225"/>
      <c r="AI163" s="225"/>
      <c r="AJ163" s="61"/>
      <c r="AK16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row>
    <row r="164" spans="2:59" ht="23.1" customHeight="1">
      <c r="C164" s="225"/>
      <c r="D164" s="225"/>
      <c r="E164" s="225"/>
      <c r="F164" s="225"/>
      <c r="G164" s="225"/>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61"/>
      <c r="AK164"/>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row>
    <row r="165" spans="2:59" ht="23.1" customHeight="1">
      <c r="C165" s="225"/>
      <c r="D165" s="225"/>
      <c r="E165" s="225"/>
      <c r="F165" s="225"/>
      <c r="G165" s="225"/>
      <c r="H165" s="225"/>
      <c r="I165" s="225"/>
      <c r="J165" s="225"/>
      <c r="K165" s="225"/>
      <c r="L165" s="225"/>
      <c r="M165" s="225"/>
      <c r="N165" s="225"/>
      <c r="O165" s="225"/>
      <c r="P165" s="225"/>
      <c r="Q165" s="225"/>
      <c r="R165" s="225"/>
      <c r="S165" s="225"/>
      <c r="T165" s="225"/>
      <c r="U165" s="225"/>
      <c r="V165" s="225"/>
      <c r="W165" s="225"/>
      <c r="X165" s="225"/>
      <c r="Y165" s="225"/>
      <c r="Z165" s="225"/>
      <c r="AA165" s="225"/>
      <c r="AB165" s="225"/>
      <c r="AC165" s="225"/>
      <c r="AD165" s="225"/>
      <c r="AE165" s="225"/>
      <c r="AF165" s="225"/>
      <c r="AG165" s="225"/>
      <c r="AH165" s="225"/>
      <c r="AI165" s="225"/>
      <c r="AJ165" s="61"/>
      <c r="AK165"/>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row>
    <row r="166" spans="2:59" ht="23.1" customHeight="1">
      <c r="C166" s="225"/>
      <c r="D166" s="225"/>
      <c r="E166" s="225"/>
      <c r="F166" s="225"/>
      <c r="G166" s="225"/>
      <c r="H166" s="225"/>
      <c r="I166" s="225"/>
      <c r="J166" s="225"/>
      <c r="K166" s="225"/>
      <c r="L166" s="225"/>
      <c r="M166" s="225"/>
      <c r="N166" s="225"/>
      <c r="O166" s="225"/>
      <c r="P166" s="225"/>
      <c r="Q166" s="225"/>
      <c r="R166" s="225"/>
      <c r="S166" s="225"/>
      <c r="T166" s="225"/>
      <c r="U166" s="225"/>
      <c r="V166" s="225"/>
      <c r="W166" s="225"/>
      <c r="X166" s="225"/>
      <c r="Y166" s="225"/>
      <c r="Z166" s="225"/>
      <c r="AA166" s="225"/>
      <c r="AB166" s="225"/>
      <c r="AC166" s="225"/>
      <c r="AD166" s="225"/>
      <c r="AE166" s="225"/>
      <c r="AF166" s="225"/>
      <c r="AG166" s="225"/>
      <c r="AH166" s="225"/>
      <c r="AI166" s="225"/>
      <c r="AJ166" s="64"/>
      <c r="AK166"/>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row>
    <row r="167" spans="2:59" ht="23.1" customHeight="1"/>
    <row r="168" spans="2:59" ht="23.1" customHeight="1"/>
    <row r="169" spans="2:59" ht="23.1" customHeight="1">
      <c r="B169" s="128" t="s">
        <v>30</v>
      </c>
      <c r="C169" s="128"/>
      <c r="D169" s="4" t="s">
        <v>199</v>
      </c>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61"/>
      <c r="AK169"/>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row>
    <row r="170" spans="2:59" ht="23.1" customHeight="1"/>
    <row r="171" spans="2:59" ht="23.1" customHeight="1">
      <c r="C171" s="16" t="s">
        <v>200</v>
      </c>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61"/>
      <c r="AK171"/>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row>
    <row r="172" spans="2:59" ht="23.1" customHeight="1">
      <c r="AJ172" s="61"/>
      <c r="AK172"/>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row>
    <row r="173" spans="2:59" ht="23.1" customHeight="1">
      <c r="C173" s="72"/>
      <c r="E173" t="s">
        <v>51</v>
      </c>
      <c r="K173" t="s">
        <v>52</v>
      </c>
      <c r="AJ173" s="61"/>
      <c r="AK17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row>
    <row r="174" spans="2:59" ht="23.1" customHeight="1">
      <c r="E174" t="s">
        <v>43</v>
      </c>
      <c r="H174" s="210"/>
      <c r="I174" s="210"/>
      <c r="J174" s="210"/>
      <c r="K174" s="210"/>
      <c r="L174" s="210"/>
      <c r="M174" s="210"/>
      <c r="N174" s="210"/>
      <c r="O174" s="210"/>
      <c r="P174" s="210"/>
      <c r="Q174" s="210"/>
      <c r="R174" s="210"/>
      <c r="S174" s="210"/>
      <c r="T174" s="210"/>
      <c r="U174" s="210"/>
      <c r="V174" s="210"/>
      <c r="W174" s="210"/>
      <c r="X174" s="210"/>
      <c r="Y174" s="210"/>
      <c r="Z174" s="210"/>
      <c r="AA174" s="210"/>
      <c r="AB174" s="210"/>
      <c r="AC174" s="210"/>
      <c r="AD174" s="210"/>
      <c r="AE174" s="210"/>
      <c r="AF174" s="210"/>
      <c r="AG174" s="210"/>
      <c r="AH174" s="210"/>
      <c r="AI174" s="210"/>
      <c r="AJ174" s="61"/>
      <c r="AK174"/>
      <c r="AL174" s="123"/>
      <c r="AM174" s="123"/>
      <c r="AN174" s="123"/>
      <c r="AO174" s="123"/>
      <c r="AP174" s="123"/>
      <c r="AQ174" s="123"/>
      <c r="AR174" s="123"/>
      <c r="AS174" s="123"/>
      <c r="AT174" s="123"/>
      <c r="AU174" s="123"/>
      <c r="AV174" s="123"/>
      <c r="AW174" s="123"/>
      <c r="AX174" s="123"/>
      <c r="AY174" s="123"/>
      <c r="AZ174" s="123"/>
      <c r="BA174" s="123"/>
      <c r="BB174" s="123"/>
      <c r="BC174" s="123"/>
      <c r="BD174" s="123"/>
      <c r="BE174" s="123"/>
      <c r="BF174" s="123"/>
      <c r="BG174" s="123"/>
    </row>
    <row r="175" spans="2:59" ht="23.1" customHeight="1"/>
    <row r="176" spans="2:59" ht="23.1" customHeight="1">
      <c r="C176" s="16" t="s">
        <v>201</v>
      </c>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61"/>
      <c r="AK176"/>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row>
    <row r="177" spans="3:59" ht="23.1" customHeight="1">
      <c r="AJ177" s="61"/>
      <c r="AK177"/>
      <c r="AL177" s="123"/>
      <c r="AM177" s="123"/>
      <c r="AN177" s="123"/>
      <c r="AO177" s="123"/>
      <c r="AP177" s="123"/>
      <c r="AQ177" s="123"/>
      <c r="AR177" s="123"/>
      <c r="AS177" s="123"/>
      <c r="AT177" s="123"/>
      <c r="AU177" s="123"/>
      <c r="AV177" s="123"/>
      <c r="AW177" s="123"/>
      <c r="AX177" s="123"/>
      <c r="AY177" s="123"/>
      <c r="AZ177" s="123"/>
      <c r="BA177" s="123"/>
      <c r="BB177" s="123"/>
      <c r="BC177" s="123"/>
      <c r="BD177" s="123"/>
      <c r="BE177" s="123"/>
      <c r="BF177" s="123"/>
      <c r="BG177" s="123"/>
    </row>
    <row r="178" spans="3:59" ht="23.1" customHeight="1">
      <c r="C178" s="72"/>
      <c r="E178" t="s">
        <v>51</v>
      </c>
      <c r="K178" t="s">
        <v>52</v>
      </c>
      <c r="R178" t="s">
        <v>42</v>
      </c>
      <c r="AJ178" s="61"/>
      <c r="AK178"/>
      <c r="AL178" s="123"/>
      <c r="AM178" s="123"/>
      <c r="AN178" s="123"/>
      <c r="AO178" s="123"/>
      <c r="AP178" s="123"/>
      <c r="AQ178" s="123"/>
      <c r="AR178" s="123"/>
      <c r="AS178" s="123"/>
      <c r="AT178" s="123"/>
      <c r="AU178" s="123"/>
      <c r="AV178" s="123"/>
      <c r="AW178" s="123"/>
      <c r="AX178" s="123"/>
      <c r="AY178" s="123"/>
      <c r="AZ178" s="123"/>
      <c r="BA178" s="123"/>
      <c r="BB178" s="123"/>
      <c r="BC178" s="123"/>
      <c r="BD178" s="123"/>
      <c r="BE178" s="123"/>
      <c r="BF178" s="123"/>
      <c r="BG178" s="123"/>
    </row>
    <row r="179" spans="3:59" ht="23.1" customHeight="1">
      <c r="E179" t="s">
        <v>37</v>
      </c>
      <c r="H179" s="210"/>
      <c r="I179" s="210"/>
      <c r="J179" s="210"/>
      <c r="K179" s="210"/>
      <c r="L179" s="210"/>
      <c r="M179" s="210"/>
      <c r="N179" s="210"/>
      <c r="O179" s="210"/>
      <c r="P179" s="210"/>
      <c r="Q179" s="210"/>
      <c r="R179" s="210"/>
      <c r="S179" s="210"/>
      <c r="T179" s="210"/>
      <c r="U179" s="210"/>
      <c r="V179" s="210"/>
      <c r="W179" s="210"/>
      <c r="X179" s="210"/>
      <c r="Y179" s="210"/>
      <c r="Z179" s="210"/>
      <c r="AA179" s="210"/>
      <c r="AB179" s="210"/>
      <c r="AC179" s="210"/>
      <c r="AD179" s="210"/>
      <c r="AE179" s="210"/>
      <c r="AF179" s="210"/>
      <c r="AG179" s="210"/>
      <c r="AH179" s="210"/>
      <c r="AI179" s="210"/>
      <c r="AJ179" s="61"/>
      <c r="AK179"/>
      <c r="AL179" s="123"/>
      <c r="AM179" s="123"/>
      <c r="AN179" s="123"/>
      <c r="AO179" s="123"/>
      <c r="AP179" s="123"/>
      <c r="AQ179" s="123"/>
      <c r="AR179" s="123"/>
      <c r="AS179" s="123"/>
      <c r="AT179" s="123"/>
      <c r="AU179" s="123"/>
      <c r="AV179" s="123"/>
      <c r="AW179" s="123"/>
      <c r="AX179" s="123"/>
      <c r="AY179" s="123"/>
      <c r="AZ179" s="123"/>
      <c r="BA179" s="123"/>
      <c r="BB179" s="123"/>
      <c r="BC179" s="123"/>
      <c r="BD179" s="123"/>
      <c r="BE179" s="123"/>
      <c r="BF179" s="123"/>
      <c r="BG179" s="123"/>
    </row>
    <row r="180" spans="3:59" ht="23.1" customHeight="1"/>
    <row r="181" spans="3:59" ht="23.1" customHeight="1">
      <c r="C181" s="16" t="s">
        <v>202</v>
      </c>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61"/>
      <c r="AK181"/>
    </row>
    <row r="182" spans="3:59" ht="23.1" customHeight="1">
      <c r="X182" s="65" t="str">
        <f>"算定対象カテゴリー（原則、"&amp;Year2&amp;"年度の算定対象）"</f>
        <v>算定対象カテゴリー（原則、2024年度の算定対象）</v>
      </c>
      <c r="Y182" s="66"/>
      <c r="Z182" s="66"/>
      <c r="AA182" s="66"/>
      <c r="AB182" s="66"/>
      <c r="AC182" s="66"/>
      <c r="AD182" s="66"/>
      <c r="AE182" s="66"/>
      <c r="AF182" s="66"/>
      <c r="AG182" s="66"/>
      <c r="AH182" s="66"/>
      <c r="AI182" s="67"/>
      <c r="AJ182" s="61"/>
      <c r="AK182"/>
      <c r="AL182" s="123"/>
      <c r="AM182" s="123"/>
      <c r="AN182" s="123"/>
      <c r="AO182" s="123"/>
      <c r="AP182" s="123"/>
      <c r="AQ182" s="123"/>
      <c r="AR182" s="123"/>
      <c r="AS182" s="123"/>
      <c r="AT182" s="123"/>
      <c r="AU182" s="123"/>
      <c r="AV182" s="123"/>
      <c r="AW182" s="123"/>
      <c r="AX182" s="123"/>
      <c r="AY182" s="123"/>
      <c r="AZ182" s="123"/>
      <c r="BA182" s="123"/>
      <c r="BB182" s="123"/>
      <c r="BC182" s="123"/>
      <c r="BD182" s="123"/>
      <c r="BE182" s="123"/>
      <c r="BF182" s="123"/>
      <c r="BG182" s="123"/>
    </row>
    <row r="183" spans="3:59" ht="23.1" customHeight="1">
      <c r="C183" s="132"/>
      <c r="D183" s="132"/>
      <c r="E183" s="132"/>
      <c r="F183" s="132"/>
      <c r="G183" s="132" t="str">
        <f>Year3&amp;"年度"</f>
        <v>2023年度</v>
      </c>
      <c r="H183" s="132"/>
      <c r="I183" s="132"/>
      <c r="J183" s="132"/>
      <c r="K183" s="132"/>
      <c r="L183" s="132"/>
      <c r="M183" s="132" t="str">
        <f>Year2&amp;"年度"</f>
        <v>2024年度</v>
      </c>
      <c r="N183" s="132"/>
      <c r="O183" s="132"/>
      <c r="P183" s="132"/>
      <c r="Q183" s="132"/>
      <c r="R183" s="132"/>
      <c r="S183" s="238" t="s">
        <v>203</v>
      </c>
      <c r="T183" s="239"/>
      <c r="U183" s="239"/>
      <c r="V183" s="239"/>
      <c r="X183" s="73"/>
      <c r="Y183" s="11">
        <v>1</v>
      </c>
      <c r="AA183" s="73"/>
      <c r="AB183" s="11">
        <v>2</v>
      </c>
      <c r="AD183" s="73"/>
      <c r="AE183" s="11">
        <v>3</v>
      </c>
      <c r="AG183" s="73"/>
      <c r="AH183" s="11">
        <v>4</v>
      </c>
      <c r="AI183" s="61"/>
      <c r="AJ183" s="61"/>
      <c r="AK183"/>
      <c r="AL183" s="123"/>
      <c r="AM183" s="123"/>
      <c r="AN183" s="123"/>
      <c r="AO183" s="123"/>
      <c r="AP183" s="123"/>
      <c r="AQ183" s="123"/>
      <c r="AR183" s="123"/>
      <c r="AS183" s="123"/>
      <c r="AT183" s="123"/>
      <c r="AU183" s="123"/>
      <c r="AV183" s="123"/>
      <c r="AW183" s="123"/>
      <c r="AX183" s="123"/>
      <c r="AY183" s="123"/>
      <c r="AZ183" s="123"/>
      <c r="BA183" s="123"/>
      <c r="BB183" s="123"/>
      <c r="BC183" s="123"/>
      <c r="BD183" s="123"/>
      <c r="BE183" s="123"/>
      <c r="BF183" s="123"/>
      <c r="BG183" s="123"/>
    </row>
    <row r="184" spans="3:59" ht="23.1" customHeight="1">
      <c r="C184" s="129" t="s">
        <v>204</v>
      </c>
      <c r="D184" s="129"/>
      <c r="E184" s="129"/>
      <c r="F184" s="129"/>
      <c r="G184" s="125"/>
      <c r="H184" s="125"/>
      <c r="I184" s="125"/>
      <c r="J184" s="125"/>
      <c r="K184" s="125"/>
      <c r="L184" s="125"/>
      <c r="M184" s="125"/>
      <c r="N184" s="125"/>
      <c r="O184" s="125"/>
      <c r="P184" s="125"/>
      <c r="Q184" s="125"/>
      <c r="R184" s="125"/>
      <c r="S184" s="235" t="str">
        <f>IF(OR(G184=0,ISBLANK(G184),ISBLANK(M184)),"",(M184-G184)/G184*100)</f>
        <v/>
      </c>
      <c r="T184" s="236"/>
      <c r="U184" s="237"/>
      <c r="V184" s="68" t="s">
        <v>205</v>
      </c>
      <c r="X184" s="73"/>
      <c r="Y184" s="11">
        <v>5</v>
      </c>
      <c r="AA184" s="73"/>
      <c r="AB184" s="11">
        <v>6</v>
      </c>
      <c r="AD184" s="73"/>
      <c r="AE184" s="11">
        <v>7</v>
      </c>
      <c r="AG184" s="73"/>
      <c r="AH184" s="11">
        <v>8</v>
      </c>
      <c r="AI184" s="61"/>
      <c r="AJ184" s="61"/>
      <c r="AK184"/>
      <c r="AL184" s="123"/>
      <c r="AM184" s="123"/>
      <c r="AN184" s="123"/>
      <c r="AO184" s="123"/>
      <c r="AP184" s="123"/>
      <c r="AQ184" s="123"/>
      <c r="AR184" s="123"/>
      <c r="AS184" s="123"/>
      <c r="AT184" s="123"/>
      <c r="AU184" s="123"/>
      <c r="AV184" s="123"/>
      <c r="AW184" s="123"/>
      <c r="AX184" s="123"/>
      <c r="AY184" s="123"/>
      <c r="AZ184" s="123"/>
      <c r="BA184" s="123"/>
      <c r="BB184" s="123"/>
      <c r="BC184" s="123"/>
      <c r="BD184" s="123"/>
      <c r="BE184" s="123"/>
      <c r="BF184" s="123"/>
      <c r="BG184" s="123"/>
    </row>
    <row r="185" spans="3:59" ht="23.1" customHeight="1">
      <c r="C185" s="129" t="s">
        <v>206</v>
      </c>
      <c r="D185" s="129"/>
      <c r="E185" s="129"/>
      <c r="F185" s="129"/>
      <c r="G185" s="125"/>
      <c r="H185" s="125"/>
      <c r="I185" s="125"/>
      <c r="J185" s="125"/>
      <c r="K185" s="125"/>
      <c r="L185" s="125"/>
      <c r="M185" s="125"/>
      <c r="N185" s="125"/>
      <c r="O185" s="125"/>
      <c r="P185" s="125"/>
      <c r="Q185" s="125"/>
      <c r="R185" s="125"/>
      <c r="S185" s="235" t="str">
        <f>IF(OR(G185=0,ISBLANK(G185),ISBLANK(M185)),"",(M185-G185)/G185*100)</f>
        <v/>
      </c>
      <c r="T185" s="236"/>
      <c r="U185" s="237"/>
      <c r="V185" s="68" t="s">
        <v>205</v>
      </c>
      <c r="X185" s="73"/>
      <c r="Y185" s="11">
        <v>9</v>
      </c>
      <c r="AA185" s="73"/>
      <c r="AB185" s="11">
        <v>10</v>
      </c>
      <c r="AD185" s="73"/>
      <c r="AE185" s="11">
        <v>11</v>
      </c>
      <c r="AG185" s="73"/>
      <c r="AH185" s="11">
        <v>12</v>
      </c>
      <c r="AI185" s="61"/>
      <c r="AJ185" s="61"/>
      <c r="AK185"/>
      <c r="AL185" s="123"/>
      <c r="AM185" s="123"/>
      <c r="AN185" s="123"/>
      <c r="AO185" s="123"/>
      <c r="AP185" s="123"/>
      <c r="AQ185" s="123"/>
      <c r="AR185" s="123"/>
      <c r="AS185" s="123"/>
      <c r="AT185" s="123"/>
      <c r="AU185" s="123"/>
      <c r="AV185" s="123"/>
      <c r="AW185" s="123"/>
      <c r="AX185" s="123"/>
      <c r="AY185" s="123"/>
      <c r="AZ185" s="123"/>
      <c r="BA185" s="123"/>
      <c r="BB185" s="123"/>
      <c r="BC185" s="123"/>
      <c r="BD185" s="123"/>
      <c r="BE185" s="123"/>
      <c r="BF185" s="123"/>
      <c r="BG185" s="123"/>
    </row>
    <row r="186" spans="3:59" ht="23.1" customHeight="1">
      <c r="C186" s="129" t="s">
        <v>209</v>
      </c>
      <c r="D186" s="129"/>
      <c r="E186" s="129"/>
      <c r="F186" s="129"/>
      <c r="G186" s="125"/>
      <c r="H186" s="125"/>
      <c r="I186" s="125"/>
      <c r="J186" s="125"/>
      <c r="K186" s="125"/>
      <c r="L186" s="125"/>
      <c r="M186" s="125"/>
      <c r="N186" s="125"/>
      <c r="O186" s="125"/>
      <c r="P186" s="125"/>
      <c r="Q186" s="125"/>
      <c r="R186" s="125"/>
      <c r="S186" s="235" t="str">
        <f>IF(OR(G186=0,ISBLANK(G186),ISBLANK(M186)),"",(M186-G186)/G186*100)</f>
        <v/>
      </c>
      <c r="T186" s="236"/>
      <c r="U186" s="237"/>
      <c r="V186" s="68" t="s">
        <v>205</v>
      </c>
      <c r="X186" s="73"/>
      <c r="Y186" s="11">
        <v>13</v>
      </c>
      <c r="AA186" s="73"/>
      <c r="AB186" s="11">
        <v>14</v>
      </c>
      <c r="AD186" s="73"/>
      <c r="AE186" s="11">
        <v>15</v>
      </c>
      <c r="AG186" s="73"/>
      <c r="AH186" s="13" t="s">
        <v>207</v>
      </c>
      <c r="AI186" s="61"/>
      <c r="AJ186" s="61"/>
      <c r="AK186"/>
      <c r="AL186" s="123"/>
      <c r="AM186" s="123"/>
      <c r="AN186" s="123"/>
      <c r="AO186" s="123"/>
      <c r="AP186" s="123"/>
      <c r="AQ186" s="123"/>
      <c r="AR186" s="123"/>
      <c r="AS186" s="123"/>
      <c r="AT186" s="123"/>
      <c r="AU186" s="123"/>
      <c r="AV186" s="123"/>
      <c r="AW186" s="123"/>
      <c r="AX186" s="123"/>
      <c r="AY186" s="123"/>
      <c r="AZ186" s="123"/>
      <c r="BA186" s="123"/>
      <c r="BB186" s="123"/>
      <c r="BC186" s="123"/>
      <c r="BD186" s="123"/>
      <c r="BE186" s="123"/>
      <c r="BF186" s="123"/>
      <c r="BG186" s="123"/>
    </row>
    <row r="187" spans="3:59" ht="23.1" customHeight="1">
      <c r="J187" s="20"/>
      <c r="X187" s="69"/>
      <c r="Y187" s="51"/>
      <c r="Z187" s="51"/>
      <c r="AA187" s="51"/>
      <c r="AB187" s="51"/>
      <c r="AC187" s="70"/>
      <c r="AD187" s="51"/>
      <c r="AE187" s="51"/>
      <c r="AF187" s="51"/>
      <c r="AG187" s="51"/>
      <c r="AH187" s="51"/>
      <c r="AI187" s="71"/>
      <c r="AJ187" s="61"/>
      <c r="AK187"/>
      <c r="AL187" s="123"/>
      <c r="AM187" s="123"/>
      <c r="AN187" s="123"/>
      <c r="AO187" s="123"/>
      <c r="AP187" s="123"/>
      <c r="AQ187" s="123"/>
      <c r="AR187" s="123"/>
      <c r="AS187" s="123"/>
      <c r="AT187" s="123"/>
      <c r="AU187" s="123"/>
      <c r="AV187" s="123"/>
      <c r="AW187" s="123"/>
      <c r="AX187" s="123"/>
      <c r="AY187" s="123"/>
      <c r="AZ187" s="123"/>
      <c r="BA187" s="123"/>
      <c r="BB187" s="123"/>
      <c r="BC187" s="123"/>
      <c r="BD187" s="123"/>
      <c r="BE187" s="123"/>
      <c r="BF187" s="123"/>
      <c r="BG187" s="123"/>
    </row>
    <row r="188" spans="3:59" ht="23.1" customHeight="1">
      <c r="AJ188" s="61"/>
      <c r="AK188"/>
      <c r="AL188" s="60"/>
      <c r="AM188" s="60"/>
      <c r="AN188" s="60"/>
      <c r="AO188" s="60"/>
      <c r="AP188" s="60"/>
      <c r="AQ188" s="60"/>
      <c r="AR188" s="60"/>
      <c r="AS188" s="60"/>
      <c r="AT188" s="60"/>
      <c r="AU188" s="60"/>
      <c r="AV188" s="60"/>
      <c r="AW188" s="60"/>
      <c r="AX188" s="60"/>
      <c r="AY188" s="60"/>
      <c r="AZ188" s="60"/>
      <c r="BA188" s="60"/>
      <c r="BB188" s="60"/>
      <c r="BC188" s="60"/>
      <c r="BD188" s="60"/>
      <c r="BE188" s="60"/>
      <c r="BF188" s="60"/>
      <c r="BG188" s="60"/>
    </row>
    <row r="189" spans="3:59" ht="23.1" customHeight="1">
      <c r="C189" s="15" t="s">
        <v>12</v>
      </c>
      <c r="AJ189" s="61"/>
      <c r="AK189"/>
      <c r="AL189" s="60"/>
      <c r="AM189" s="60"/>
      <c r="AN189" s="60"/>
      <c r="AO189" s="60"/>
      <c r="AP189" s="60"/>
      <c r="AQ189" s="60"/>
      <c r="AR189" s="60"/>
      <c r="AS189" s="60"/>
      <c r="AT189" s="60"/>
      <c r="AU189" s="60"/>
      <c r="AV189" s="60"/>
      <c r="AW189" s="60"/>
      <c r="AX189" s="60"/>
      <c r="AY189" s="60"/>
      <c r="AZ189" s="60"/>
      <c r="BA189" s="60"/>
      <c r="BB189" s="60"/>
      <c r="BC189" s="60"/>
      <c r="BD189" s="60"/>
      <c r="BE189" s="60"/>
      <c r="BF189" s="60"/>
      <c r="BG189" s="60"/>
    </row>
    <row r="190" spans="3:59" ht="23.1" customHeight="1">
      <c r="C190" s="133"/>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c r="AA190" s="134"/>
      <c r="AB190" s="134"/>
      <c r="AC190" s="134"/>
      <c r="AD190" s="134"/>
      <c r="AE190" s="134"/>
      <c r="AF190" s="134"/>
      <c r="AG190" s="134"/>
      <c r="AH190" s="134"/>
      <c r="AI190" s="135"/>
      <c r="AJ190" s="61"/>
      <c r="AK190"/>
      <c r="AL190" s="60"/>
      <c r="AM190" s="60"/>
      <c r="AN190" s="60"/>
      <c r="AO190" s="60"/>
      <c r="AP190" s="60"/>
      <c r="AQ190" s="60"/>
      <c r="AR190" s="60"/>
      <c r="AS190" s="60"/>
      <c r="AT190" s="60"/>
      <c r="AU190" s="60"/>
      <c r="AV190" s="60"/>
      <c r="AW190" s="60"/>
      <c r="AX190" s="60"/>
      <c r="AY190" s="60"/>
      <c r="AZ190" s="60"/>
      <c r="BA190" s="60"/>
      <c r="BB190" s="60"/>
      <c r="BC190" s="60"/>
      <c r="BD190" s="60"/>
      <c r="BE190" s="60"/>
      <c r="BF190" s="60"/>
      <c r="BG190" s="60"/>
    </row>
    <row r="191" spans="3:59" ht="23.1" customHeight="1">
      <c r="C191" s="136"/>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c r="AG191" s="137"/>
      <c r="AH191" s="137"/>
      <c r="AI191" s="138"/>
      <c r="AJ191" s="61"/>
      <c r="AK191"/>
      <c r="AL191" s="60"/>
      <c r="AM191" s="60"/>
      <c r="AN191" s="60"/>
      <c r="AO191" s="60"/>
      <c r="AP191" s="60"/>
      <c r="AQ191" s="60"/>
      <c r="AR191" s="60"/>
      <c r="AS191" s="60"/>
      <c r="AT191" s="60"/>
      <c r="AU191" s="60"/>
      <c r="AV191" s="60"/>
      <c r="AW191" s="60"/>
      <c r="AX191" s="60"/>
      <c r="AY191" s="60"/>
      <c r="AZ191" s="60"/>
      <c r="BA191" s="60"/>
      <c r="BB191" s="60"/>
      <c r="BC191" s="60"/>
      <c r="BD191" s="60"/>
      <c r="BE191" s="60"/>
      <c r="BF191" s="60"/>
      <c r="BG191" s="60"/>
    </row>
    <row r="192" spans="3:59" ht="23.1" customHeight="1"/>
    <row r="193" spans="2:2" ht="23.1" customHeight="1"/>
    <row r="194" spans="2:2" ht="23.1" customHeight="1">
      <c r="B194" s="17" t="s">
        <v>174</v>
      </c>
    </row>
    <row r="195" spans="2:2" ht="23.1" customHeight="1"/>
    <row r="196" spans="2:2" ht="23.1" customHeight="1"/>
    <row r="197" spans="2:2" ht="23.1" customHeight="1"/>
  </sheetData>
  <sheetProtection algorithmName="SHA-512" hashValue="BYp5mkUCdf2uMUnSAjrVt78PIIoKmSLmauotVZykEjsSpF/FZgD4Hn/lbWa+YMq1kVu2e1DTCVX7LGJgg6Wapw==" saltValue="pbrVOhn4SUlKLHAkOHd7gg==" spinCount="100000" sheet="1" selectLockedCells="1"/>
  <dataConsolidate link="1"/>
  <mergeCells count="242">
    <mergeCell ref="C186:F186"/>
    <mergeCell ref="G186:L186"/>
    <mergeCell ref="M186:R186"/>
    <mergeCell ref="S186:U186"/>
    <mergeCell ref="C190:AI191"/>
    <mergeCell ref="C183:F183"/>
    <mergeCell ref="G183:L183"/>
    <mergeCell ref="M183:R183"/>
    <mergeCell ref="S183:V183"/>
    <mergeCell ref="C184:F184"/>
    <mergeCell ref="G184:L184"/>
    <mergeCell ref="M184:R184"/>
    <mergeCell ref="S184:U184"/>
    <mergeCell ref="C185:F185"/>
    <mergeCell ref="G185:L185"/>
    <mergeCell ref="M185:R185"/>
    <mergeCell ref="S185:U185"/>
    <mergeCell ref="B161:C161"/>
    <mergeCell ref="AL162:BG166"/>
    <mergeCell ref="C163:AI166"/>
    <mergeCell ref="B169:C169"/>
    <mergeCell ref="AL172:BG174"/>
    <mergeCell ref="H174:AI174"/>
    <mergeCell ref="H179:AI179"/>
    <mergeCell ref="AL177:BG179"/>
    <mergeCell ref="H144:AI144"/>
    <mergeCell ref="C148:AI150"/>
    <mergeCell ref="AL142:BG150"/>
    <mergeCell ref="B153:C153"/>
    <mergeCell ref="H158:AI158"/>
    <mergeCell ref="AL156:BG158"/>
    <mergeCell ref="AL119:BG131"/>
    <mergeCell ref="H121:AI121"/>
    <mergeCell ref="C134:AI135"/>
    <mergeCell ref="AL138:BG139"/>
    <mergeCell ref="C139:AI139"/>
    <mergeCell ref="B105:C105"/>
    <mergeCell ref="AL109:BG113"/>
    <mergeCell ref="H110:AI110"/>
    <mergeCell ref="D112:G112"/>
    <mergeCell ref="H112:AI112"/>
    <mergeCell ref="C115:AI116"/>
    <mergeCell ref="AL94:BG99"/>
    <mergeCell ref="AL79:BG90"/>
    <mergeCell ref="AL64:BG71"/>
    <mergeCell ref="AF39:AH39"/>
    <mergeCell ref="U68:Y68"/>
    <mergeCell ref="AL2:BG2"/>
    <mergeCell ref="T40:V40"/>
    <mergeCell ref="X40:Z40"/>
    <mergeCell ref="X37:Z37"/>
    <mergeCell ref="AB37:AD37"/>
    <mergeCell ref="AF37:AH37"/>
    <mergeCell ref="T38:V38"/>
    <mergeCell ref="X38:Z38"/>
    <mergeCell ref="AB38:AD38"/>
    <mergeCell ref="AF38:AH38"/>
    <mergeCell ref="T39:V39"/>
    <mergeCell ref="X39:Z39"/>
    <mergeCell ref="AB40:AD40"/>
    <mergeCell ref="AF40:AH40"/>
    <mergeCell ref="U29:Z29"/>
    <mergeCell ref="AA29:AF29"/>
    <mergeCell ref="H56:AI56"/>
    <mergeCell ref="AD58:AG58"/>
    <mergeCell ref="M90:P90"/>
    <mergeCell ref="AL54:BG58"/>
    <mergeCell ref="H88:L88"/>
    <mergeCell ref="H89:K89"/>
    <mergeCell ref="M88:Q88"/>
    <mergeCell ref="R88:V88"/>
    <mergeCell ref="M89:P89"/>
    <mergeCell ref="C82:I82"/>
    <mergeCell ref="C81:I81"/>
    <mergeCell ref="C80:I80"/>
    <mergeCell ref="J81:O81"/>
    <mergeCell ref="J82:O82"/>
    <mergeCell ref="Q81:V81"/>
    <mergeCell ref="C60:AI61"/>
    <mergeCell ref="C89:G89"/>
    <mergeCell ref="AE81:AG81"/>
    <mergeCell ref="AE82:AG82"/>
    <mergeCell ref="AE80:AH80"/>
    <mergeCell ref="F58:Y58"/>
    <mergeCell ref="X80:AD80"/>
    <mergeCell ref="T6:X6"/>
    <mergeCell ref="C6:I6"/>
    <mergeCell ref="T9:W9"/>
    <mergeCell ref="T10:W10"/>
    <mergeCell ref="T11:W11"/>
    <mergeCell ref="T12:W12"/>
    <mergeCell ref="T13:W13"/>
    <mergeCell ref="T14:W14"/>
    <mergeCell ref="P16:AI18"/>
    <mergeCell ref="G15:I15"/>
    <mergeCell ref="J15:M15"/>
    <mergeCell ref="G16:I16"/>
    <mergeCell ref="J7:M7"/>
    <mergeCell ref="J8:M8"/>
    <mergeCell ref="J6:N6"/>
    <mergeCell ref="G12:I12"/>
    <mergeCell ref="J10:M10"/>
    <mergeCell ref="J11:M11"/>
    <mergeCell ref="J12:M12"/>
    <mergeCell ref="J13:M13"/>
    <mergeCell ref="O14:R14"/>
    <mergeCell ref="J16:M16"/>
    <mergeCell ref="C7:F8"/>
    <mergeCell ref="C15:F16"/>
    <mergeCell ref="AG30:AH30"/>
    <mergeCell ref="AG31:AH31"/>
    <mergeCell ref="AG32:AH32"/>
    <mergeCell ref="AA32:AE32"/>
    <mergeCell ref="AA30:AE30"/>
    <mergeCell ref="G7:I7"/>
    <mergeCell ref="G8:I8"/>
    <mergeCell ref="G9:I9"/>
    <mergeCell ref="G10:I10"/>
    <mergeCell ref="G11:I11"/>
    <mergeCell ref="G17:I17"/>
    <mergeCell ref="O7:R7"/>
    <mergeCell ref="T7:W7"/>
    <mergeCell ref="O8:R8"/>
    <mergeCell ref="O9:R9"/>
    <mergeCell ref="O10:R10"/>
    <mergeCell ref="O11:R11"/>
    <mergeCell ref="O12:R12"/>
    <mergeCell ref="O13:R13"/>
    <mergeCell ref="T8:W8"/>
    <mergeCell ref="J9:M9"/>
    <mergeCell ref="P20:AI22"/>
    <mergeCell ref="O29:T29"/>
    <mergeCell ref="J14:M14"/>
    <mergeCell ref="C17:F18"/>
    <mergeCell ref="C9:F10"/>
    <mergeCell ref="C11:F12"/>
    <mergeCell ref="C13:F14"/>
    <mergeCell ref="G13:I13"/>
    <mergeCell ref="G14:I14"/>
    <mergeCell ref="B2:C4"/>
    <mergeCell ref="J17:M17"/>
    <mergeCell ref="G18:I18"/>
    <mergeCell ref="J18:M18"/>
    <mergeCell ref="O37:S37"/>
    <mergeCell ref="O38:S38"/>
    <mergeCell ref="O39:S39"/>
    <mergeCell ref="O40:S40"/>
    <mergeCell ref="C30:H30"/>
    <mergeCell ref="C32:H32"/>
    <mergeCell ref="I32:M32"/>
    <mergeCell ref="O32:S32"/>
    <mergeCell ref="U32:Y32"/>
    <mergeCell ref="I30:M30"/>
    <mergeCell ref="O30:S30"/>
    <mergeCell ref="U30:Y30"/>
    <mergeCell ref="C31:H31"/>
    <mergeCell ref="I31:M31"/>
    <mergeCell ref="O36:S36"/>
    <mergeCell ref="C35:M39"/>
    <mergeCell ref="T36:W36"/>
    <mergeCell ref="X36:AA36"/>
    <mergeCell ref="O6:S6"/>
    <mergeCell ref="C70:F71"/>
    <mergeCell ref="G70:AI71"/>
    <mergeCell ref="C74:AI75"/>
    <mergeCell ref="H90:K90"/>
    <mergeCell ref="C85:AI86"/>
    <mergeCell ref="AB39:AD39"/>
    <mergeCell ref="AA33:AE33"/>
    <mergeCell ref="AG33:AH33"/>
    <mergeCell ref="I66:N66"/>
    <mergeCell ref="O66:T66"/>
    <mergeCell ref="AB36:AE36"/>
    <mergeCell ref="AF36:AI36"/>
    <mergeCell ref="W35:Z35"/>
    <mergeCell ref="T37:V37"/>
    <mergeCell ref="C33:H33"/>
    <mergeCell ref="I33:M33"/>
    <mergeCell ref="O33:S33"/>
    <mergeCell ref="R89:U89"/>
    <mergeCell ref="R90:U90"/>
    <mergeCell ref="X81:AC81"/>
    <mergeCell ref="X82:AC82"/>
    <mergeCell ref="J80:P80"/>
    <mergeCell ref="Q80:W80"/>
    <mergeCell ref="S95:X95"/>
    <mergeCell ref="Y97:AA97"/>
    <mergeCell ref="Y98:AA98"/>
    <mergeCell ref="M97:Q97"/>
    <mergeCell ref="C95:F95"/>
    <mergeCell ref="G98:K98"/>
    <mergeCell ref="S98:W98"/>
    <mergeCell ref="M98:Q98"/>
    <mergeCell ref="B93:C93"/>
    <mergeCell ref="AL5:BG22"/>
    <mergeCell ref="AL27:BG42"/>
    <mergeCell ref="Y6:AB6"/>
    <mergeCell ref="Y7:AA7"/>
    <mergeCell ref="Y8:AA8"/>
    <mergeCell ref="G96:K96"/>
    <mergeCell ref="G28:J28"/>
    <mergeCell ref="C29:H29"/>
    <mergeCell ref="I29:N29"/>
    <mergeCell ref="U66:Z66"/>
    <mergeCell ref="O31:S31"/>
    <mergeCell ref="U31:Y31"/>
    <mergeCell ref="AA31:AE31"/>
    <mergeCell ref="U33:Y33"/>
    <mergeCell ref="C96:F96"/>
    <mergeCell ref="C19:O21"/>
    <mergeCell ref="B25:C25"/>
    <mergeCell ref="Y95:AB95"/>
    <mergeCell ref="Y96:AA96"/>
    <mergeCell ref="C44:K45"/>
    <mergeCell ref="C46:K47"/>
    <mergeCell ref="C68:H68"/>
    <mergeCell ref="I68:M68"/>
    <mergeCell ref="O68:S68"/>
    <mergeCell ref="O41:AI42"/>
    <mergeCell ref="L44:AI45"/>
    <mergeCell ref="L46:AI47"/>
    <mergeCell ref="AL44:BG47"/>
    <mergeCell ref="Q82:V82"/>
    <mergeCell ref="C90:G90"/>
    <mergeCell ref="X88:AH90"/>
    <mergeCell ref="B78:C78"/>
    <mergeCell ref="AL182:BG187"/>
    <mergeCell ref="C67:H67"/>
    <mergeCell ref="I67:M67"/>
    <mergeCell ref="O67:S67"/>
    <mergeCell ref="U67:Y67"/>
    <mergeCell ref="C66:H66"/>
    <mergeCell ref="C50:AI51"/>
    <mergeCell ref="C101:AI102"/>
    <mergeCell ref="C97:F97"/>
    <mergeCell ref="C98:F98"/>
    <mergeCell ref="M95:R95"/>
    <mergeCell ref="S97:W97"/>
    <mergeCell ref="S96:W96"/>
    <mergeCell ref="G97:K97"/>
    <mergeCell ref="G95:L95"/>
    <mergeCell ref="M96:Q96"/>
  </mergeCells>
  <phoneticPr fontId="1"/>
  <dataValidations count="19">
    <dataValidation type="whole" imeMode="halfAlpha" allowBlank="1" showInputMessage="1" showErrorMessage="1" errorTitle="入力エラー" error="0以上の整数でご回答ください（14桁以下）。" prompt="0以上の整数でご回答ください。" sqref="J7:M8 O7:R8 T7:W8 G184:R186 I30:M33 O30:S33 U30:Y33 I67:M67 O67:S67 U67:Y67 J81:O82 Q81:V82 X81:AC82 J15:M18" xr:uid="{017B7FF2-A080-4303-8723-FBDECCC1BCD3}">
      <formula1>0</formula1>
      <formula2>99999999999999</formula2>
    </dataValidation>
    <dataValidation type="textLength" allowBlank="1" showInputMessage="1" showErrorMessage="1" errorTitle="入力エラー" error="200文字以内でご回答ください。" prompt="200文字以内でご回答ください。" sqref="P16:AI18 P20:AI22 L46:AI47 C50:AI51 C60:AI61 C74:AI75 C85:AI86 C134:AI135 C115:AI116 C101:AI102 C190:AI191" xr:uid="{CD2F236C-75D4-4F11-BB81-C8958C66E45A}">
      <formula1>0</formula1>
      <formula2>200</formula2>
    </dataValidation>
    <dataValidation type="textLength" allowBlank="1" showInputMessage="1" showErrorMessage="1" errorTitle="入力エラー" error="100文字以内でご回答ください。" prompt="100文字以内でご回答ください。" sqref="F58 H56:AI56 H110:AI110 H121:AI121 H144:AI144 H174:AI174 H179:AI179" xr:uid="{2FCD6C08-AC25-452A-B083-E63C85167FCD}">
      <formula1>0</formula1>
      <formula2>100</formula2>
    </dataValidation>
    <dataValidation type="textLength" allowBlank="1" showInputMessage="1" showErrorMessage="1" errorTitle="入力エラー" error="150文字以内でご回答ください。" prompt="150文字以内でご回答ください。" sqref="L44:AI45 G70:AI71 H112:AI112 H158" xr:uid="{6506762C-E4F2-4389-B533-994FA6DC32BD}">
      <formula1>0</formula1>
      <formula2>150</formula2>
    </dataValidation>
    <dataValidation type="list" imeMode="halfAlpha" allowBlank="1" showInputMessage="1" showErrorMessage="1" errorTitle="入力エラー" error="選択肢（ドロップダウンリスト）から該当する項目を選択してください。" prompt="選択肢（ドロップダウンリスト）から該当する項目を選択してください。" sqref="C55 C109 C143 C157 C178" xr:uid="{203A9439-744A-435C-B10A-68BB68E65FF8}">
      <formula1>Dropdown4</formula1>
    </dataValidation>
    <dataValidation type="textLength" allowBlank="1" showInputMessage="1" showErrorMessage="1" errorTitle="入力エラー" error="上限文字数を超過しています。20文字以内でご回答ください。" prompt="「20YY年MM月」もしくは「20YY年（度末）」の形式でご回答ください。" sqref="G28:J28" xr:uid="{E9939B66-41CC-48FF-86DB-D17675D061BF}">
      <formula1>0</formula1>
      <formula2>20</formula2>
    </dataValidation>
    <dataValidation type="custom" imeMode="halfAlpha" operator="greaterThanOrEqual" allowBlank="1" showInputMessage="1" showErrorMessage="1" errorTitle="入力エラー" error="0以上かつ小数第1位までの数値でご回答ください（3桁以下）。" prompt="0以上かつ小数第1位までの数値でご回答ください。" sqref="J9:M12 O9:R12 T9:W12" xr:uid="{52A1703C-580E-4355-9230-6E9F788AC9C7}">
      <formula1>AND(J9 &gt;= 0, MOD(J9*10, 1) = 0, J9 &lt; 1000)</formula1>
    </dataValidation>
    <dataValidation type="custom" imeMode="halfAlpha" operator="greaterThanOrEqual" allowBlank="1" showInputMessage="1" showErrorMessage="1" errorTitle="入力エラー" error="0以上かつ小数第1位までの数値でご回答ください（最大100%）。" prompt="0以上かつ小数第1位までの数値でご回答ください。" sqref="AA30:AE33" xr:uid="{64481727-7FC7-4800-A2FF-74AFF297299F}">
      <formula1>AND(AA30 &gt;= 0, MOD(AA30*10, 1) = 0, AA30 &lt;=100)</formula1>
    </dataValidation>
    <dataValidation type="custom" imeMode="halfAlpha" operator="greaterThanOrEqual" allowBlank="1" showInputMessage="1" showErrorMessage="1" errorTitle="入力エラー" error="0以上かつ小数第1位までの数値でご回答ください（100日未満）。" prompt="0以上かつ小数第1位までの数値でご回答ください。" sqref="G96:K98 M96:Q98" xr:uid="{2C4299C7-39FC-4481-9670-7A882CCE550D}">
      <formula1>AND(G96 &gt;= 0, MOD(G96*10, 1) = 0, G96 &lt; 100)</formula1>
    </dataValidation>
    <dataValidation type="custom" imeMode="halfAlpha" operator="greaterThanOrEqual" allowBlank="1" showInputMessage="1" showErrorMessage="1" errorTitle="入力エラー" error="0以上かつ小数第2位までの数値でご回答ください（最大100％）。" prompt="0以上かつ小数第2位までの数値でご回答ください。" sqref="I68:M68 O68:S68 U68:Y68" xr:uid="{BA65B027-E2D1-4395-877D-9109A52FD7DF}">
      <formula1>AND(I68 &gt;= 0, MOD(I68*100, 1) = 0, I68&lt;=100)</formula1>
    </dataValidation>
    <dataValidation type="whole" imeMode="halfAlpha" allowBlank="1" showInputMessage="1" showErrorMessage="1" errorTitle="入力エラー" error="0以上の整数でご回答ください（200万円以上、3,500万円以下）。" prompt="0以上の整数でご回答ください。" sqref="J13:M14 O13:R14 T13:W14" xr:uid="{F5AA4D04-6078-4180-9036-E16E3DB5832A}">
      <formula1>2000000</formula1>
      <formula2>35000000</formula2>
    </dataValidation>
    <dataValidation type="textLength" allowBlank="1" showInputMessage="1" showErrorMessage="1" errorTitle="入力エラー" error="上限文字数を超過しています。20文字以内でご回答ください。" prompt="「20YY年MM月」もしくは「20YY年」の形式でご回答ください。" sqref="AD58:AG58" xr:uid="{4AA106FD-BE5C-49CC-BEC8-6F421700566F}">
      <formula1>0</formula1>
      <formula2>20</formula2>
    </dataValidation>
    <dataValidation type="custom" imeMode="halfAlpha" operator="greaterThanOrEqual" allowBlank="1" showInputMessage="1" showErrorMessage="1" errorTitle="入力エラー" error="0以上かつ小数第1位までの数値でご回答ください（3桁以下）。" prompt="0以上かつ小数第1位までの数値でご回答ください。" sqref="S96:W98" xr:uid="{E613579D-CBF3-401B-853F-07E731504316}">
      <formula1>AND(S96 &gt;= 0, MOD(S96*10, 1) = 0,S96 &lt;1000)</formula1>
    </dataValidation>
    <dataValidation type="custom" imeMode="halfAlpha" allowBlank="1" showInputMessage="1" showErrorMessage="1" errorTitle="入力エラー" error="http:// または https:// で始まるURLを入力してください（200文字以内）。" prompt="http:// または https:// で始まるURLを入力してください。" sqref="C139:AI139" xr:uid="{0C56C258-7EB2-4F9E-8F01-763D4BC7AFB3}">
      <formula1>AND(OR(LEFT(C139,7)="http://",LEFT(C139,8)="https://"),LEN(C139)&lt;=200)</formula1>
    </dataValidation>
    <dataValidation type="list" imeMode="halfAlpha" allowBlank="1" showInputMessage="1" showErrorMessage="1" errorTitle="入力エラー" error="選択肢（ドロップダウンリスト）から該当する項目を選択してください。" prompt="選択肢（ドロップダウンリスト）から該当する項目を選択してください。" sqref="C120" xr:uid="{806C959E-F58C-4927-A097-C333029E1B23}">
      <formula1>Dropdown6</formula1>
    </dataValidation>
    <dataValidation type="list" imeMode="halfAlpha" allowBlank="1" showInputMessage="1" showErrorMessage="1" errorTitle="入力エラー" error="選択肢（ドロップダウンリスト）から該当する項目を選択してください。" prompt="選択肢（ドロップダウンリスト）から該当する項目を選択してください。" sqref="C127 C131 C173" xr:uid="{5B9F1450-CDA1-44BC-BB9D-00305C7075F9}">
      <formula1>Dropdown3</formula1>
    </dataValidation>
    <dataValidation type="textLength" allowBlank="1" showInputMessage="1" showErrorMessage="1" errorTitle="入力エラー" error="200文字程度以内でご回答ください。" prompt="200文字以内でご回答ください。" sqref="C148:AI150" xr:uid="{6669528A-B6CA-4498-A8AF-5E2227219E46}">
      <formula1>0</formula1>
      <formula2>200</formula2>
    </dataValidation>
    <dataValidation type="textLength" allowBlank="1" showInputMessage="1" showErrorMessage="1" errorTitle="入力エラー" error="上限文字数を超過しています。200_x000a_文字程度以内でご回答ください。" prompt="200文字程度以内でご回答ください。" sqref="C163:AI166" xr:uid="{D74877AB-532F-458F-BCCB-A1C4D6785467}">
      <formula1>0</formula1>
      <formula2>400</formula2>
    </dataValidation>
    <dataValidation type="list" allowBlank="1" showInputMessage="1" showErrorMessage="1" errorTitle="入力エラー" error="該当する場合は、選択肢（ドロップダウンリスト）から「✔」を選択してください。" prompt="該当する場合は、選択肢（ドロップダウンリスト）から「✔」を選択してください。" sqref="AG183:AG186 AA183:AA186 AD183:AD186 X183:X186" xr:uid="{C9429109-B38A-4F35-B573-B79695404085}">
      <formula1>CheckBox</formula1>
    </dataValidation>
  </dataValidations>
  <pageMargins left="0.25" right="0.25" top="0.75" bottom="0.75" header="0.3" footer="0.3"/>
  <pageSetup paperSize="8"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2097" stopIfTrue="1" id="{E3EC7E0A-2709-4CF4-8DCD-9105FA665FD8}">
            <xm:f>NOT(AND(LEN(C55)=LEN(前回データ!C55),IF(LEN(C55)=0,TRUE,EXACT(C55,前回データ!C55))))</xm:f>
            <x14:dxf>
              <fill>
                <patternFill>
                  <bgColor rgb="FFFBE2D5"/>
                </patternFill>
              </fill>
            </x14:dxf>
          </x14:cfRule>
          <xm:sqref>C55</xm:sqref>
        </x14:conditionalFormatting>
        <x14:conditionalFormatting xmlns:xm="http://schemas.microsoft.com/office/excel/2006/main">
          <x14:cfRule type="expression" priority="2583" stopIfTrue="1" id="{5176E375-1B4A-42C0-891B-F6C90C8A5485}">
            <xm:f>NOT(AND(LEN(C109)=LEN(前回データ!C109),IF(LEN(C109)=0,TRUE,EXACT(C109,前回データ!C109))))</xm:f>
            <x14:dxf>
              <fill>
                <patternFill>
                  <bgColor rgb="FFFBE2D5"/>
                </patternFill>
              </fill>
            </x14:dxf>
          </x14:cfRule>
          <xm:sqref>C109</xm:sqref>
        </x14:conditionalFormatting>
        <x14:conditionalFormatting xmlns:xm="http://schemas.microsoft.com/office/excel/2006/main">
          <x14:cfRule type="expression" priority="2706" stopIfTrue="1" id="{7A96EBB5-A316-43B0-BA4E-1CB5DCABFB46}">
            <xm:f>NOT(AND(LEN(C120)=LEN(前回データ!C120),IF(LEN(C120)=0,TRUE,EXACT(C120,前回データ!C120))))</xm:f>
            <x14:dxf>
              <fill>
                <patternFill>
                  <bgColor rgb="FFFBE2D5"/>
                </patternFill>
              </fill>
            </x14:dxf>
          </x14:cfRule>
          <xm:sqref>C120</xm:sqref>
        </x14:conditionalFormatting>
        <x14:conditionalFormatting xmlns:xm="http://schemas.microsoft.com/office/excel/2006/main">
          <x14:cfRule type="expression" priority="2735" stopIfTrue="1" id="{C0B1E36C-5BC6-44E2-9C9F-BA7B78A8779B}">
            <xm:f>NOT(AND(LEN(C127)=LEN(前回データ!C127),IF(LEN(C127)=0,TRUE,EXACT(C127,前回データ!C127))))</xm:f>
            <x14:dxf>
              <fill>
                <patternFill>
                  <bgColor rgb="FFFBE2D5"/>
                </patternFill>
              </fill>
            </x14:dxf>
          </x14:cfRule>
          <xm:sqref>C127</xm:sqref>
        </x14:conditionalFormatting>
        <x14:conditionalFormatting xmlns:xm="http://schemas.microsoft.com/office/excel/2006/main">
          <x14:cfRule type="expression" priority="2736" stopIfTrue="1" id="{AB1D25AD-4687-418E-98AF-08088523BE42}">
            <xm:f>NOT(AND(LEN(C131)=LEN(前回データ!C131),IF(LEN(C131)=0,TRUE,EXACT(C131,前回データ!C131))))</xm:f>
            <x14:dxf>
              <fill>
                <patternFill>
                  <bgColor rgb="FFFBE2D5"/>
                </patternFill>
              </fill>
            </x14:dxf>
          </x14:cfRule>
          <xm:sqref>C131</xm:sqref>
        </x14:conditionalFormatting>
        <x14:conditionalFormatting xmlns:xm="http://schemas.microsoft.com/office/excel/2006/main">
          <x14:cfRule type="expression" priority="2836" stopIfTrue="1" id="{97F57F1E-1030-4949-A17D-DF75E93CDE86}">
            <xm:f>NOT(AND(LEN(C143)=LEN(前回データ!C143),IF(LEN(C143)=0,TRUE,EXACT(C143,前回データ!C143))))</xm:f>
            <x14:dxf>
              <fill>
                <patternFill>
                  <bgColor rgb="FFFBE2D5"/>
                </patternFill>
              </fill>
            </x14:dxf>
          </x14:cfRule>
          <xm:sqref>C143</xm:sqref>
        </x14:conditionalFormatting>
        <x14:conditionalFormatting xmlns:xm="http://schemas.microsoft.com/office/excel/2006/main">
          <x14:cfRule type="expression" priority="2964" stopIfTrue="1" id="{B99A2951-BFFD-4247-BF64-A59BF332CD65}">
            <xm:f>NOT(AND(LEN(C157)=LEN(前回データ!C157),IF(LEN(C157)=0,TRUE,EXACT(C157,前回データ!C157))))</xm:f>
            <x14:dxf>
              <fill>
                <patternFill>
                  <bgColor rgb="FFFBE2D5"/>
                </patternFill>
              </fill>
            </x14:dxf>
          </x14:cfRule>
          <xm:sqref>C157</xm:sqref>
        </x14:conditionalFormatting>
        <x14:conditionalFormatting xmlns:xm="http://schemas.microsoft.com/office/excel/2006/main">
          <x14:cfRule type="expression" priority="3125" stopIfTrue="1" id="{EB3F1279-9F4F-4833-93D3-1AAFB712C479}">
            <xm:f>NOT(AND(LEN(C173)=LEN(前回データ!C173),IF(LEN(C173)=0,TRUE,EXACT(C173,前回データ!C173))))</xm:f>
            <x14:dxf>
              <fill>
                <patternFill>
                  <bgColor rgb="FFFBE2D5"/>
                </patternFill>
              </fill>
            </x14:dxf>
          </x14:cfRule>
          <xm:sqref>C173</xm:sqref>
        </x14:conditionalFormatting>
        <x14:conditionalFormatting xmlns:xm="http://schemas.microsoft.com/office/excel/2006/main">
          <x14:cfRule type="expression" priority="3154" stopIfTrue="1" id="{4B9E4E69-01E4-4145-A4AC-1157D20AE96F}">
            <xm:f>NOT(AND(LEN(C178)=LEN(前回データ!C178),IF(LEN(C178)=0,TRUE,EXACT(C178,前回データ!C178))))</xm:f>
            <x14:dxf>
              <fill>
                <patternFill>
                  <bgColor rgb="FFFBE2D5"/>
                </patternFill>
              </fill>
            </x14:dxf>
          </x14:cfRule>
          <xm:sqref>C178</xm:sqref>
        </x14:conditionalFormatting>
        <x14:conditionalFormatting xmlns:xm="http://schemas.microsoft.com/office/excel/2006/main">
          <x14:cfRule type="expression" priority="2031" stopIfTrue="1" id="{E1429F92-6E96-45AE-80AA-84B255792677}">
            <xm:f>NOT(AND(LEN(C50)=LEN(前回データ!C50),IF(LEN(C50)=0,TRUE,EXACT(C50,前回データ!C50))))</xm:f>
            <x14:dxf>
              <fill>
                <patternFill>
                  <bgColor rgb="FFFBE2D5"/>
                </patternFill>
              </fill>
            </x14:dxf>
          </x14:cfRule>
          <xm:sqref>C50:AI51</xm:sqref>
        </x14:conditionalFormatting>
        <x14:conditionalFormatting xmlns:xm="http://schemas.microsoft.com/office/excel/2006/main">
          <x14:cfRule type="expression" priority="2150" stopIfTrue="1" id="{AC125A3B-5CF5-40F9-88D0-EB2632F28DC4}">
            <xm:f>NOT(AND(LEN(C60)=LEN(前回データ!C60),IF(LEN(C60)=0,TRUE,EXACT(C60,前回データ!C60))))</xm:f>
            <x14:dxf>
              <fill>
                <patternFill>
                  <bgColor rgb="FFFBE2D5"/>
                </patternFill>
              </fill>
            </x14:dxf>
          </x14:cfRule>
          <xm:sqref>C60:AI61</xm:sqref>
        </x14:conditionalFormatting>
        <x14:conditionalFormatting xmlns:xm="http://schemas.microsoft.com/office/excel/2006/main">
          <x14:cfRule type="expression" priority="2304" stopIfTrue="1" id="{D7EC6140-DDFD-4CF6-BE3E-A5515AE129DB}">
            <xm:f>NOT(AND(LEN(C74)=LEN(前回データ!C74),IF(LEN(C74)=0,TRUE,EXACT(C74,前回データ!C74))))</xm:f>
            <x14:dxf>
              <fill>
                <patternFill>
                  <bgColor rgb="FFFBE2D5"/>
                </patternFill>
              </fill>
            </x14:dxf>
          </x14:cfRule>
          <xm:sqref>C74:AI75</xm:sqref>
        </x14:conditionalFormatting>
        <x14:conditionalFormatting xmlns:xm="http://schemas.microsoft.com/office/excel/2006/main">
          <x14:cfRule type="expression" priority="2406" stopIfTrue="1" id="{262878B5-426F-4FE4-9132-C79C424B0602}">
            <xm:f>NOT(AND(LEN(C85)=LEN(前回データ!C85),IF(LEN(C85)=0,TRUE,EXACT(C85,前回データ!C85))))</xm:f>
            <x14:dxf>
              <fill>
                <patternFill>
                  <bgColor rgb="FFFBE2D5"/>
                </patternFill>
              </fill>
            </x14:dxf>
          </x14:cfRule>
          <xm:sqref>C85:AI86</xm:sqref>
        </x14:conditionalFormatting>
        <x14:conditionalFormatting xmlns:xm="http://schemas.microsoft.com/office/excel/2006/main">
          <x14:cfRule type="expression" priority="2517" stopIfTrue="1" id="{531DFA2E-1875-416C-B58B-08F6E3BC9986}">
            <xm:f>NOT(AND(LEN(C101)=LEN(前回データ!C101),IF(LEN(C101)=0,TRUE,EXACT(C101,前回データ!C101))))</xm:f>
            <x14:dxf>
              <fill>
                <patternFill>
                  <bgColor rgb="FFFBE2D5"/>
                </patternFill>
              </fill>
            </x14:dxf>
          </x14:cfRule>
          <xm:sqref>C101:AI102</xm:sqref>
        </x14:conditionalFormatting>
        <x14:conditionalFormatting xmlns:xm="http://schemas.microsoft.com/office/excel/2006/main">
          <x14:cfRule type="expression" priority="2640" stopIfTrue="1" id="{9DE33220-7E26-450D-8B65-FA4AA5B07571}">
            <xm:f>NOT(AND(LEN(C115)=LEN(前回データ!C115),IF(LEN(C115)=0,TRUE,EXACT(C115,前回データ!C115))))</xm:f>
            <x14:dxf>
              <fill>
                <patternFill>
                  <bgColor rgb="FFFBE2D5"/>
                </patternFill>
              </fill>
            </x14:dxf>
          </x14:cfRule>
          <xm:sqref>C115:AI116</xm:sqref>
        </x14:conditionalFormatting>
        <x14:conditionalFormatting xmlns:xm="http://schemas.microsoft.com/office/excel/2006/main">
          <x14:cfRule type="expression" priority="2737" stopIfTrue="1" id="{FED91CCF-A88C-4265-AB85-AE78FE604010}">
            <xm:f>NOT(AND(LEN(C134)=LEN(前回データ!C134),IF(LEN(C134)=0,TRUE,EXACT(C134,前回データ!C134))))</xm:f>
            <x14:dxf>
              <fill>
                <patternFill>
                  <bgColor rgb="FFFBE2D5"/>
                </patternFill>
              </fill>
            </x14:dxf>
          </x14:cfRule>
          <xm:sqref>C134:AI135</xm:sqref>
        </x14:conditionalFormatting>
        <x14:conditionalFormatting xmlns:xm="http://schemas.microsoft.com/office/excel/2006/main">
          <x14:cfRule type="expression" priority="2803" stopIfTrue="1" id="{468E41F0-25EE-4007-BE3B-6753282648AC}">
            <xm:f>NOT(AND(LEN(C139)=LEN(前回データ!C139),IF(LEN(C139)=0,TRUE,EXACT(C139,前回データ!C139))))</xm:f>
            <x14:dxf>
              <fill>
                <patternFill>
                  <bgColor rgb="FFFBE2D5"/>
                </patternFill>
              </fill>
            </x14:dxf>
          </x14:cfRule>
          <xm:sqref>C139:AI139</xm:sqref>
        </x14:conditionalFormatting>
        <x14:conditionalFormatting xmlns:xm="http://schemas.microsoft.com/office/excel/2006/main">
          <x14:cfRule type="expression" priority="2865" stopIfTrue="1" id="{5E7B45C7-455C-4967-B8F1-93CC46022454}">
            <xm:f>NOT(AND(LEN(C148)=LEN(前回データ!C148),IF(LEN(C148)=0,TRUE,EXACT(C148,前回データ!C148))))</xm:f>
            <x14:dxf>
              <fill>
                <patternFill>
                  <bgColor rgb="FFFBE2D5"/>
                </patternFill>
              </fill>
            </x14:dxf>
          </x14:cfRule>
          <xm:sqref>C148:AI150</xm:sqref>
        </x14:conditionalFormatting>
        <x14:conditionalFormatting xmlns:xm="http://schemas.microsoft.com/office/excel/2006/main">
          <x14:cfRule type="expression" priority="2993" stopIfTrue="1" id="{E188C84D-AF48-40BF-BD0E-2C7D30B93A7A}">
            <xm:f>NOT(AND(LEN(C163)=LEN(前回データ!C163),IF(LEN(C163)=0,TRUE,EXACT(C163,前回データ!C163))))</xm:f>
            <x14:dxf>
              <fill>
                <patternFill>
                  <bgColor rgb="FFFBE2D5"/>
                </patternFill>
              </fill>
            </x14:dxf>
          </x14:cfRule>
          <xm:sqref>C163:AI166</xm:sqref>
        </x14:conditionalFormatting>
        <x14:conditionalFormatting xmlns:xm="http://schemas.microsoft.com/office/excel/2006/main">
          <x14:cfRule type="expression" priority="3235" stopIfTrue="1" id="{3F154122-AEAB-4249-8041-169036841D54}">
            <xm:f>NOT(AND(LEN(C190)=LEN(前回データ!C190),IF(LEN(C190)=0,TRUE,EXACT(C190,前回データ!C190))))</xm:f>
            <x14:dxf>
              <fill>
                <patternFill>
                  <bgColor rgb="FFFBE2D5"/>
                </patternFill>
              </fill>
            </x14:dxf>
          </x14:cfRule>
          <xm:sqref>C190:AI191</xm:sqref>
        </x14:conditionalFormatting>
        <x14:conditionalFormatting xmlns:xm="http://schemas.microsoft.com/office/excel/2006/main">
          <x14:cfRule type="expression" priority="2126" stopIfTrue="1" id="{DA783070-3C8B-4EDA-BDE3-631BE91ECE16}">
            <xm:f>NOT(AND(LEN(F58)=LEN(前回データ!F58),IF(LEN(F58)=0,TRUE,EXACT(F58,前回データ!F58))))</xm:f>
            <x14:dxf>
              <fill>
                <patternFill>
                  <bgColor rgb="FFFBE2D5"/>
                </patternFill>
              </fill>
            </x14:dxf>
          </x14:cfRule>
          <xm:sqref>F58:Y58</xm:sqref>
        </x14:conditionalFormatting>
        <x14:conditionalFormatting xmlns:xm="http://schemas.microsoft.com/office/excel/2006/main">
          <x14:cfRule type="expression" priority="1851" stopIfTrue="1" id="{3CE1EA7D-A1AE-4E59-9A9E-52A679598056}">
            <xm:f>NOT(AND(LEN(G28)=LEN(前回データ!G28),IF(LEN(G28)=0,TRUE,EXACT(G28,前回データ!G28))))</xm:f>
            <x14:dxf>
              <fill>
                <patternFill>
                  <bgColor rgb="FFFBE2D5"/>
                </patternFill>
              </fill>
            </x14:dxf>
          </x14:cfRule>
          <xm:sqref>G28:J28</xm:sqref>
        </x14:conditionalFormatting>
        <x14:conditionalFormatting xmlns:xm="http://schemas.microsoft.com/office/excel/2006/main">
          <x14:cfRule type="expression" priority="2472" stopIfTrue="1" id="{8A1665F6-8214-4BBF-B02B-A0A4584BD1A4}">
            <xm:f>NOT(AND(LEN(G96)=LEN(前回データ!G96),IF(LEN(G96)=0,TRUE,EXACT(G96,前回データ!G96))))</xm:f>
            <x14:dxf>
              <fill>
                <patternFill>
                  <bgColor rgb="FFFBE2D5"/>
                </patternFill>
              </fill>
            </x14:dxf>
          </x14:cfRule>
          <xm:sqref>G96:K98</xm:sqref>
        </x14:conditionalFormatting>
        <x14:conditionalFormatting xmlns:xm="http://schemas.microsoft.com/office/excel/2006/main">
          <x14:cfRule type="expression" priority="3183" stopIfTrue="1" id="{C793594A-C3EB-4A65-8C2E-F3803E81D8B6}">
            <xm:f>NOT(AND(LEN(G184)=LEN(前回データ!G184),IF(LEN(G184)=0,TRUE,EXACT(G184,前回データ!G184))))</xm:f>
            <x14:dxf>
              <fill>
                <patternFill>
                  <bgColor rgb="FFFBE2D5"/>
                </patternFill>
              </fill>
            </x14:dxf>
          </x14:cfRule>
          <xm:sqref>G184:R186</xm:sqref>
        </x14:conditionalFormatting>
        <x14:conditionalFormatting xmlns:xm="http://schemas.microsoft.com/office/excel/2006/main">
          <x14:cfRule type="expression" priority="2246" stopIfTrue="1" id="{06AC0CB8-5244-4A1C-84AA-037AFEE4043D}">
            <xm:f>NOT(AND(LEN(G70)=LEN(前回データ!G70),IF(LEN(G70)=0,TRUE,EXACT(G70,前回データ!G70))))</xm:f>
            <x14:dxf>
              <fill>
                <patternFill>
                  <bgColor rgb="FFFBE2D5"/>
                </patternFill>
              </fill>
            </x14:dxf>
          </x14:cfRule>
          <xm:sqref>G70:AI71</xm:sqref>
        </x14:conditionalFormatting>
        <x14:conditionalFormatting xmlns:xm="http://schemas.microsoft.com/office/excel/2006/main">
          <x14:cfRule type="expression" priority="2098" stopIfTrue="1" id="{AF8941E1-CB0A-44BA-8A9C-3DC9C75911B7}">
            <xm:f>NOT(AND(LEN(H56)=LEN(前回データ!H56),IF(LEN(H56)=0,TRUE,EXACT(H56,前回データ!H56))))</xm:f>
            <x14:dxf>
              <fill>
                <patternFill>
                  <bgColor rgb="FFFBE2D5"/>
                </patternFill>
              </fill>
            </x14:dxf>
          </x14:cfRule>
          <xm:sqref>H56:AI56</xm:sqref>
        </x14:conditionalFormatting>
        <x14:conditionalFormatting xmlns:xm="http://schemas.microsoft.com/office/excel/2006/main">
          <x14:cfRule type="expression" priority="2584" stopIfTrue="1" id="{31DF36DF-5EA5-4F58-8CD8-CABABFA3F23B}">
            <xm:f>NOT(AND(LEN(H110)=LEN(前回データ!H110),IF(LEN(H110)=0,TRUE,EXACT(H110,前回データ!H110))))</xm:f>
            <x14:dxf>
              <fill>
                <patternFill>
                  <bgColor rgb="FFFBE2D5"/>
                </patternFill>
              </fill>
            </x14:dxf>
          </x14:cfRule>
          <xm:sqref>H110:AI110</xm:sqref>
        </x14:conditionalFormatting>
        <x14:conditionalFormatting xmlns:xm="http://schemas.microsoft.com/office/excel/2006/main">
          <x14:cfRule type="expression" priority="2612" stopIfTrue="1" id="{B7EA62B4-655B-47C2-83F0-F727BE4E24AF}">
            <xm:f>NOT(AND(LEN(H112)=LEN(前回データ!H112),IF(LEN(H112)=0,TRUE,EXACT(H112,前回データ!H112))))</xm:f>
            <x14:dxf>
              <fill>
                <patternFill>
                  <bgColor rgb="FFFBE2D5"/>
                </patternFill>
              </fill>
            </x14:dxf>
          </x14:cfRule>
          <xm:sqref>H112:AI112</xm:sqref>
        </x14:conditionalFormatting>
        <x14:conditionalFormatting xmlns:xm="http://schemas.microsoft.com/office/excel/2006/main">
          <x14:cfRule type="expression" priority="2707" stopIfTrue="1" id="{769081CA-E038-4C46-9133-7FF54538DD9A}">
            <xm:f>NOT(AND(LEN(H121)=LEN(前回データ!H121),IF(LEN(H121)=0,TRUE,EXACT(H121,前回データ!H121))))</xm:f>
            <x14:dxf>
              <fill>
                <patternFill>
                  <bgColor rgb="FFFBE2D5"/>
                </patternFill>
              </fill>
            </x14:dxf>
          </x14:cfRule>
          <xm:sqref>H121:AI121</xm:sqref>
        </x14:conditionalFormatting>
        <x14:conditionalFormatting xmlns:xm="http://schemas.microsoft.com/office/excel/2006/main">
          <x14:cfRule type="expression" priority="2837" stopIfTrue="1" id="{DE5F187D-8028-4733-8306-C770828EA149}">
            <xm:f>NOT(AND(LEN(H144)=LEN(前回データ!H144),IF(LEN(H144)=0,TRUE,EXACT(H144,前回データ!H144))))</xm:f>
            <x14:dxf>
              <fill>
                <patternFill>
                  <bgColor rgb="FFFBE2D5"/>
                </patternFill>
              </fill>
            </x14:dxf>
          </x14:cfRule>
          <xm:sqref>H144:AI144</xm:sqref>
        </x14:conditionalFormatting>
        <x14:conditionalFormatting xmlns:xm="http://schemas.microsoft.com/office/excel/2006/main">
          <x14:cfRule type="expression" priority="2965" stopIfTrue="1" id="{D8E770FB-78F2-4BBC-92B8-614143A52FD6}">
            <xm:f>NOT(AND(LEN(H158)=LEN(前回データ!H158),IF(LEN(H158)=0,TRUE,EXACT(H158,前回データ!H158))))</xm:f>
            <x14:dxf>
              <fill>
                <patternFill>
                  <bgColor rgb="FFFBE2D5"/>
                </patternFill>
              </fill>
            </x14:dxf>
          </x14:cfRule>
          <xm:sqref>H158:AI158</xm:sqref>
        </x14:conditionalFormatting>
        <x14:conditionalFormatting xmlns:xm="http://schemas.microsoft.com/office/excel/2006/main">
          <x14:cfRule type="expression" priority="3126" stopIfTrue="1" id="{61218697-F235-4EAB-B1C9-386A4BA7BB04}">
            <xm:f>NOT(AND(LEN(H174)=LEN(前回データ!H174),IF(LEN(H174)=0,TRUE,EXACT(H174,前回データ!H174))))</xm:f>
            <x14:dxf>
              <fill>
                <patternFill>
                  <bgColor rgb="FFFBE2D5"/>
                </patternFill>
              </fill>
            </x14:dxf>
          </x14:cfRule>
          <xm:sqref>H174:AI174</xm:sqref>
        </x14:conditionalFormatting>
        <x14:conditionalFormatting xmlns:xm="http://schemas.microsoft.com/office/excel/2006/main">
          <x14:cfRule type="expression" priority="3155" stopIfTrue="1" id="{4D2559BA-0E02-40F3-ADA3-662F77091835}">
            <xm:f>NOT(AND(LEN(H179)=LEN(前回データ!H179),IF(LEN(H179)=0,TRUE,EXACT(H179,前回データ!H179))))</xm:f>
            <x14:dxf>
              <fill>
                <patternFill>
                  <bgColor rgb="FFFBE2D5"/>
                </patternFill>
              </fill>
            </x14:dxf>
          </x14:cfRule>
          <xm:sqref>H179:AI179</xm:sqref>
        </x14:conditionalFormatting>
        <x14:conditionalFormatting xmlns:xm="http://schemas.microsoft.com/office/excel/2006/main">
          <x14:cfRule type="expression" priority="1855" stopIfTrue="1" id="{FC57EB63-372F-43BF-86CF-B0E43EEBDBB7}">
            <xm:f>NOT(AND(LEN(I30)=LEN(前回データ!I30),IF(LEN(I30)=0,TRUE,EXACT(I30,前回データ!I30))))</xm:f>
            <x14:dxf>
              <fill>
                <patternFill>
                  <bgColor rgb="FFFBE2D5"/>
                </patternFill>
              </fill>
            </x14:dxf>
          </x14:cfRule>
          <xm:sqref>I30:M33</xm:sqref>
        </x14:conditionalFormatting>
        <x14:conditionalFormatting xmlns:xm="http://schemas.microsoft.com/office/excel/2006/main">
          <x14:cfRule type="expression" priority="2216" stopIfTrue="1" id="{2A0EEACE-EC94-481D-97E7-65272D815883}">
            <xm:f>NOT(AND(LEN(I67)=LEN(前回データ!I67),IF(LEN(I67)=0,TRUE,EXACT(I67,前回データ!I67))))</xm:f>
            <x14:dxf>
              <fill>
                <patternFill>
                  <bgColor rgb="FFFBE2D5"/>
                </patternFill>
              </fill>
            </x14:dxf>
          </x14:cfRule>
          <xm:sqref>I67:M68</xm:sqref>
        </x14:conditionalFormatting>
        <x14:conditionalFormatting xmlns:xm="http://schemas.microsoft.com/office/excel/2006/main">
          <x14:cfRule type="expression" priority="1683" stopIfTrue="1" id="{B7DEE31A-9315-4A42-BC20-CDD7623FA44B}">
            <xm:f>NOT(AND(LEN(J7)=LEN(前回データ!J7),IF(LEN(J7)=0,TRUE,EXACT(J7,前回データ!J7))))</xm:f>
            <x14:dxf>
              <fill>
                <patternFill>
                  <bgColor rgb="FFFBE2D5"/>
                </patternFill>
              </fill>
            </x14:dxf>
          </x14:cfRule>
          <xm:sqref>J7:M18</xm:sqref>
        </x14:conditionalFormatting>
        <x14:conditionalFormatting xmlns:xm="http://schemas.microsoft.com/office/excel/2006/main">
          <x14:cfRule type="expression" priority="2370" stopIfTrue="1" id="{04CB9A32-377E-4A21-AE07-3741B2093C66}">
            <xm:f>NOT(AND(LEN(J81)=LEN(前回データ!J81),IF(LEN(J81)=0,TRUE,EXACT(J81,前回データ!J81))))</xm:f>
            <x14:dxf>
              <fill>
                <patternFill>
                  <bgColor rgb="FFFBE2D5"/>
                </patternFill>
              </fill>
            </x14:dxf>
          </x14:cfRule>
          <xm:sqref>J81:O82</xm:sqref>
        </x14:conditionalFormatting>
        <x14:conditionalFormatting xmlns:xm="http://schemas.microsoft.com/office/excel/2006/main">
          <x14:cfRule type="expression" priority="1935" stopIfTrue="1" id="{4E87972C-0469-4EAC-89CD-A5EF15C4D4AB}">
            <xm:f>NOT(AND(LEN(L44)=LEN(前回データ!L44),IF(LEN(L44)=0,TRUE,EXACT(L44,前回データ!L44))))</xm:f>
            <x14:dxf>
              <fill>
                <patternFill>
                  <bgColor rgb="FFFBE2D5"/>
                </patternFill>
              </fill>
            </x14:dxf>
          </x14:cfRule>
          <xm:sqref>L44:AI47</xm:sqref>
        </x14:conditionalFormatting>
        <x14:conditionalFormatting xmlns:xm="http://schemas.microsoft.com/office/excel/2006/main">
          <x14:cfRule type="expression" priority="2487" stopIfTrue="1" id="{6BBDFBF9-0DA3-416B-AB0C-9DEF41977FC8}">
            <xm:f>NOT(AND(LEN(M96)=LEN(前回データ!M96),IF(LEN(M96)=0,TRUE,EXACT(M96,前回データ!M96))))</xm:f>
            <x14:dxf>
              <fill>
                <patternFill>
                  <bgColor rgb="FFFBE2D5"/>
                </patternFill>
              </fill>
            </x14:dxf>
          </x14:cfRule>
          <xm:sqref>M96:Q98</xm:sqref>
        </x14:conditionalFormatting>
        <x14:conditionalFormatting xmlns:xm="http://schemas.microsoft.com/office/excel/2006/main">
          <x14:cfRule type="expression" priority="1619" stopIfTrue="1" id="{A1C550AF-C0FE-4F77-9C1E-F5EEC6436C33}">
            <xm:f>NOT(AND(LEN(O7)=LEN(前回データ!O7),IF(LEN(O7)=0,TRUE,EXACT(O7,前回データ!O7))))</xm:f>
            <x14:dxf>
              <fill>
                <patternFill>
                  <bgColor rgb="FFFBE2D5"/>
                </patternFill>
              </fill>
            </x14:dxf>
          </x14:cfRule>
          <xm:sqref>O7:R14</xm:sqref>
        </x14:conditionalFormatting>
        <x14:conditionalFormatting xmlns:xm="http://schemas.microsoft.com/office/excel/2006/main">
          <x14:cfRule type="expression" priority="1875" stopIfTrue="1" id="{722102F9-1169-49B0-80A2-6579A34213AE}">
            <xm:f>NOT(AND(LEN(O30)=LEN(前回データ!O30),IF(LEN(O30)=0,TRUE,EXACT(O30,前回データ!O30))))</xm:f>
            <x14:dxf>
              <fill>
                <patternFill>
                  <bgColor rgb="FFFBE2D5"/>
                </patternFill>
              </fill>
            </x14:dxf>
          </x14:cfRule>
          <xm:sqref>O30:S33</xm:sqref>
        </x14:conditionalFormatting>
        <x14:conditionalFormatting xmlns:xm="http://schemas.microsoft.com/office/excel/2006/main">
          <x14:cfRule type="expression" priority="2226" stopIfTrue="1" id="{9D44652D-16D0-4016-9884-24BFF6F371BE}">
            <xm:f>NOT(AND(LEN(O67)=LEN(前回データ!O67),IF(LEN(O67)=0,TRUE,EXACT(O67,前回データ!O67))))</xm:f>
            <x14:dxf>
              <fill>
                <patternFill>
                  <bgColor rgb="FFFBE2D5"/>
                </patternFill>
              </fill>
            </x14:dxf>
          </x14:cfRule>
          <xm:sqref>O67:S68</xm:sqref>
        </x14:conditionalFormatting>
        <x14:conditionalFormatting xmlns:xm="http://schemas.microsoft.com/office/excel/2006/main">
          <x14:cfRule type="expression" priority="1731" stopIfTrue="1" id="{6EC46D92-4FCB-455C-AE79-DFF69A0EF97B}">
            <xm:f>NOT(AND(LEN(P16)=LEN(前回データ!P16),IF(LEN(P16)=0,TRUE,EXACT(P16,前回データ!P16))))</xm:f>
            <x14:dxf>
              <fill>
                <patternFill>
                  <bgColor rgb="FFFBE2D5"/>
                </patternFill>
              </fill>
            </x14:dxf>
          </x14:cfRule>
          <xm:sqref>P16:AI18</xm:sqref>
        </x14:conditionalFormatting>
        <x14:conditionalFormatting xmlns:xm="http://schemas.microsoft.com/office/excel/2006/main">
          <x14:cfRule type="expression" priority="1791" stopIfTrue="1" id="{6C0A45D9-6939-4662-9245-5CAA5DBFF946}">
            <xm:f>NOT(AND(LEN(P20)=LEN(前回データ!P20),IF(LEN(P20)=0,TRUE,EXACT(P20,前回データ!P20))))</xm:f>
            <x14:dxf>
              <fill>
                <patternFill>
                  <bgColor rgb="FFFBE2D5"/>
                </patternFill>
              </fill>
            </x14:dxf>
          </x14:cfRule>
          <xm:sqref>P20:AI22</xm:sqref>
        </x14:conditionalFormatting>
        <x14:conditionalFormatting xmlns:xm="http://schemas.microsoft.com/office/excel/2006/main">
          <x14:cfRule type="expression" priority="2382" stopIfTrue="1" id="{82B98AF2-6134-48EC-9285-DE650A3983B9}">
            <xm:f>NOT(AND(LEN(Q81)=LEN(前回データ!Q81),IF(LEN(Q81)=0,TRUE,EXACT(Q81,前回データ!Q81))))</xm:f>
            <x14:dxf>
              <fill>
                <patternFill>
                  <bgColor rgb="FFFBE2D5"/>
                </patternFill>
              </fill>
            </x14:dxf>
          </x14:cfRule>
          <xm:sqref>Q81:V82</xm:sqref>
        </x14:conditionalFormatting>
        <x14:conditionalFormatting xmlns:xm="http://schemas.microsoft.com/office/excel/2006/main">
          <x14:cfRule type="expression" priority="2502" stopIfTrue="1" id="{835C5951-AEC7-4895-8276-F1121F1A1C3A}">
            <xm:f>NOT(AND(LEN(S96)=LEN(前回データ!S96),IF(LEN(S96)=0,TRUE,EXACT(S96,前回データ!S96))))</xm:f>
            <x14:dxf>
              <fill>
                <patternFill>
                  <bgColor rgb="FFFBE2D5"/>
                </patternFill>
              </fill>
            </x14:dxf>
          </x14:cfRule>
          <xm:sqref>S96:W98</xm:sqref>
        </x14:conditionalFormatting>
        <x14:conditionalFormatting xmlns:xm="http://schemas.microsoft.com/office/excel/2006/main">
          <x14:cfRule type="expression" priority="1651" stopIfTrue="1" id="{5FA55A8E-870D-4593-BCED-C539D4994F84}">
            <xm:f>NOT(AND(LEN(T7)=LEN(前回データ!T7),IF(LEN(T7)=0,TRUE,EXACT(T7,前回データ!T7))))</xm:f>
            <x14:dxf>
              <fill>
                <patternFill>
                  <bgColor rgb="FFFBE2D5"/>
                </patternFill>
              </fill>
            </x14:dxf>
          </x14:cfRule>
          <xm:sqref>T7:W14</xm:sqref>
        </x14:conditionalFormatting>
        <x14:conditionalFormatting xmlns:xm="http://schemas.microsoft.com/office/excel/2006/main">
          <x14:cfRule type="expression" priority="1895" stopIfTrue="1" id="{92B9C496-A2CB-494D-9A83-9838D908F1B2}">
            <xm:f>NOT(AND(LEN(U30)=LEN(前回データ!U30),IF(LEN(U30)=0,TRUE,EXACT(U30,前回データ!U30))))</xm:f>
            <x14:dxf>
              <fill>
                <patternFill>
                  <bgColor rgb="FFFBE2D5"/>
                </patternFill>
              </fill>
            </x14:dxf>
          </x14:cfRule>
          <xm:sqref>U30:Y33</xm:sqref>
        </x14:conditionalFormatting>
        <x14:conditionalFormatting xmlns:xm="http://schemas.microsoft.com/office/excel/2006/main">
          <x14:cfRule type="expression" priority="2236" stopIfTrue="1" id="{C36580F8-AF42-4D89-8B66-54DFD68A5F82}">
            <xm:f>NOT(AND(LEN(U67)=LEN(前回データ!U67),IF(LEN(U67)=0,TRUE,EXACT(U67,前回データ!U67))))</xm:f>
            <x14:dxf>
              <fill>
                <patternFill>
                  <bgColor rgb="FFFBE2D5"/>
                </patternFill>
              </fill>
            </x14:dxf>
          </x14:cfRule>
          <xm:sqref>U67:Y68</xm:sqref>
        </x14:conditionalFormatting>
        <x14:conditionalFormatting xmlns:xm="http://schemas.microsoft.com/office/excel/2006/main">
          <x14:cfRule type="expression" priority="3219" stopIfTrue="1" id="{DC08F25E-CD4F-439E-AA7F-90A537E235F6}">
            <xm:f>NOT(AND(LEN(X183)=LEN(前回データ!X183),IF(LEN(X183)=0,TRUE,EXACT(X183,前回データ!X183))))</xm:f>
            <x14:dxf>
              <fill>
                <patternFill>
                  <bgColor rgb="FFFBE2D5"/>
                </patternFill>
              </fill>
            </x14:dxf>
          </x14:cfRule>
          <xm:sqref>X183:X186</xm:sqref>
        </x14:conditionalFormatting>
        <x14:conditionalFormatting xmlns:xm="http://schemas.microsoft.com/office/excel/2006/main">
          <x14:cfRule type="expression" priority="2394" stopIfTrue="1" id="{EF50049F-F26B-4186-9BBF-B821F63702D4}">
            <xm:f>NOT(AND(LEN(X81)=LEN(前回データ!X81),IF(LEN(X81)=0,TRUE,EXACT(X81,前回データ!X81))))</xm:f>
            <x14:dxf>
              <fill>
                <patternFill>
                  <bgColor rgb="FFFBE2D5"/>
                </patternFill>
              </fill>
            </x14:dxf>
          </x14:cfRule>
          <xm:sqref>X81:AC82</xm:sqref>
        </x14:conditionalFormatting>
        <x14:conditionalFormatting xmlns:xm="http://schemas.microsoft.com/office/excel/2006/main">
          <x14:cfRule type="expression" priority="3223" stopIfTrue="1" id="{1B76E63F-8B6F-459F-9832-EAA3AF8D176F}">
            <xm:f>NOT(AND(LEN(AA183)=LEN(前回データ!AA183),IF(LEN(AA183)=0,TRUE,EXACT(AA183,前回データ!AA183))))</xm:f>
            <x14:dxf>
              <fill>
                <patternFill>
                  <bgColor rgb="FFFBE2D5"/>
                </patternFill>
              </fill>
            </x14:dxf>
          </x14:cfRule>
          <xm:sqref>AA183:AA186</xm:sqref>
        </x14:conditionalFormatting>
        <x14:conditionalFormatting xmlns:xm="http://schemas.microsoft.com/office/excel/2006/main">
          <x14:cfRule type="expression" priority="1915" stopIfTrue="1" id="{11844BDD-6CC4-4775-8882-6B01E5AFF284}">
            <xm:f>NOT(AND(LEN(AA30)=LEN(前回データ!AA30),IF(LEN(AA30)=0,TRUE,EXACT(AA30,前回データ!AA30))))</xm:f>
            <x14:dxf>
              <fill>
                <patternFill>
                  <bgColor rgb="FFFBE2D5"/>
                </patternFill>
              </fill>
            </x14:dxf>
          </x14:cfRule>
          <xm:sqref>AA30:AE33</xm:sqref>
        </x14:conditionalFormatting>
        <x14:conditionalFormatting xmlns:xm="http://schemas.microsoft.com/office/excel/2006/main">
          <x14:cfRule type="expression" priority="3227" stopIfTrue="1" id="{AB69F6D1-6449-4574-99E3-CC208F416768}">
            <xm:f>NOT(AND(LEN(AD183)=LEN(前回データ!AD183),IF(LEN(AD183)=0,TRUE,EXACT(AD183,前回データ!AD183))))</xm:f>
            <x14:dxf>
              <fill>
                <patternFill>
                  <bgColor rgb="FFFBE2D5"/>
                </patternFill>
              </fill>
            </x14:dxf>
          </x14:cfRule>
          <xm:sqref>AD183:AD186</xm:sqref>
        </x14:conditionalFormatting>
        <x14:conditionalFormatting xmlns:xm="http://schemas.microsoft.com/office/excel/2006/main">
          <x14:cfRule type="expression" priority="2146" stopIfTrue="1" id="{AC638A64-0A28-4ECC-A29B-F55AB8FEC929}">
            <xm:f>NOT(AND(LEN(AD58)=LEN(前回データ!AD58),IF(LEN(AD58)=0,TRUE,EXACT(AD58,前回データ!AD58))))</xm:f>
            <x14:dxf>
              <fill>
                <patternFill>
                  <bgColor rgb="FFFBE2D5"/>
                </patternFill>
              </fill>
            </x14:dxf>
          </x14:cfRule>
          <xm:sqref>AD58:AG58</xm:sqref>
        </x14:conditionalFormatting>
        <x14:conditionalFormatting xmlns:xm="http://schemas.microsoft.com/office/excel/2006/main">
          <x14:cfRule type="expression" priority="3231" stopIfTrue="1" id="{DD9E5DD2-359F-42BF-AD05-1CB2B49CA6C9}">
            <xm:f>NOT(AND(LEN(AG183)=LEN(前回データ!AG183),IF(LEN(AG183)=0,TRUE,EXACT(AG183,前回データ!AG183))))</xm:f>
            <x14:dxf>
              <fill>
                <patternFill>
                  <bgColor rgb="FFFBE2D5"/>
                </patternFill>
              </fill>
            </x14:dxf>
          </x14:cfRule>
          <xm:sqref>AG183:AG186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A51D-7BA5-4C11-B7A6-EA724F3043AB}">
  <sheetPr codeName="Sheet4"/>
  <dimension ref="B1:BS197"/>
  <sheetViews>
    <sheetView showGridLines="0" zoomScaleNormal="100" workbookViewId="0">
      <selection activeCell="J7" sqref="J7:M7"/>
    </sheetView>
  </sheetViews>
  <sheetFormatPr defaultColWidth="0" defaultRowHeight="0" customHeight="1" zeroHeight="1"/>
  <cols>
    <col min="1" max="36" width="3.625" customWidth="1"/>
    <col min="37" max="37" width="3.625" style="54" customWidth="1"/>
    <col min="38" max="60" width="3.625" customWidth="1"/>
    <col min="61" max="63" width="3.625" hidden="1" customWidth="1"/>
    <col min="64" max="71" width="0" hidden="1" customWidth="1"/>
  </cols>
  <sheetData>
    <row r="1" spans="2:71" ht="23.1" customHeight="1"/>
    <row r="2" spans="2:71" ht="23.1" customHeight="1">
      <c r="B2" s="128" t="s">
        <v>38</v>
      </c>
      <c r="C2" s="128"/>
      <c r="D2" s="21" t="s">
        <v>17</v>
      </c>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L2" s="209" t="s">
        <v>148</v>
      </c>
      <c r="AM2" s="209"/>
      <c r="AN2" s="209"/>
      <c r="AO2" s="209"/>
      <c r="AP2" s="209"/>
      <c r="AQ2" s="209"/>
      <c r="AR2" s="209"/>
      <c r="AS2" s="209"/>
      <c r="AT2" s="209"/>
      <c r="AU2" s="209"/>
      <c r="AV2" s="209"/>
      <c r="AW2" s="209"/>
      <c r="AX2" s="209"/>
      <c r="AY2" s="209"/>
      <c r="AZ2" s="209"/>
      <c r="BA2" s="209"/>
      <c r="BB2" s="209"/>
      <c r="BC2" s="209"/>
      <c r="BD2" s="209"/>
      <c r="BE2" s="209"/>
      <c r="BF2" s="209"/>
      <c r="BG2" s="209"/>
    </row>
    <row r="3" spans="2:71" ht="23.1" customHeight="1">
      <c r="B3" s="128"/>
      <c r="C3" s="128"/>
      <c r="D3" s="22" t="s">
        <v>48</v>
      </c>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row>
    <row r="4" spans="2:71" ht="23.1" customHeight="1">
      <c r="B4" s="128"/>
      <c r="C4" s="128"/>
      <c r="D4" s="23" t="s">
        <v>49</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row>
    <row r="5" spans="2:71" ht="23.1" customHeight="1">
      <c r="C5" s="1"/>
      <c r="AL5" s="247"/>
      <c r="AM5" s="247"/>
      <c r="AN5" s="247"/>
      <c r="AO5" s="247"/>
      <c r="AP5" s="247"/>
      <c r="AQ5" s="247"/>
      <c r="AR5" s="247"/>
      <c r="AS5" s="247"/>
      <c r="AT5" s="247"/>
      <c r="AU5" s="247"/>
      <c r="AV5" s="247"/>
      <c r="AW5" s="247"/>
      <c r="AX5" s="247"/>
      <c r="AY5" s="247"/>
      <c r="AZ5" s="247"/>
      <c r="BA5" s="247"/>
      <c r="BB5" s="247"/>
      <c r="BC5" s="247"/>
      <c r="BD5" s="247"/>
      <c r="BE5" s="247"/>
      <c r="BF5" s="247"/>
      <c r="BG5" s="247"/>
      <c r="BH5" s="14"/>
      <c r="BI5" s="14"/>
      <c r="BJ5" s="14"/>
      <c r="BK5" s="14"/>
      <c r="BL5" s="14"/>
      <c r="BM5" s="14"/>
      <c r="BN5" s="14"/>
      <c r="BO5" s="14"/>
      <c r="BP5" s="14"/>
      <c r="BQ5" s="14"/>
      <c r="BR5" s="14"/>
      <c r="BS5" s="14"/>
    </row>
    <row r="6" spans="2:71" ht="23.1" customHeight="1">
      <c r="C6" s="156"/>
      <c r="D6" s="157"/>
      <c r="E6" s="157"/>
      <c r="F6" s="157"/>
      <c r="G6" s="157"/>
      <c r="H6" s="157"/>
      <c r="I6" s="158"/>
      <c r="J6" s="156" t="s">
        <v>0</v>
      </c>
      <c r="K6" s="157"/>
      <c r="L6" s="157"/>
      <c r="M6" s="157"/>
      <c r="N6" s="158"/>
      <c r="O6" s="156" t="s">
        <v>1</v>
      </c>
      <c r="P6" s="157"/>
      <c r="Q6" s="157"/>
      <c r="R6" s="157"/>
      <c r="S6" s="158"/>
      <c r="T6" s="132" t="s">
        <v>2</v>
      </c>
      <c r="U6" s="132"/>
      <c r="V6" s="132"/>
      <c r="W6" s="132"/>
      <c r="X6" s="132"/>
      <c r="Y6" s="143" t="s">
        <v>54</v>
      </c>
      <c r="Z6" s="144"/>
      <c r="AA6" s="144"/>
      <c r="AB6" s="144"/>
      <c r="AL6" s="247"/>
      <c r="AM6" s="247"/>
      <c r="AN6" s="247"/>
      <c r="AO6" s="247"/>
      <c r="AP6" s="247"/>
      <c r="AQ6" s="247"/>
      <c r="AR6" s="247"/>
      <c r="AS6" s="247"/>
      <c r="AT6" s="247"/>
      <c r="AU6" s="247"/>
      <c r="AV6" s="247"/>
      <c r="AW6" s="247"/>
      <c r="AX6" s="247"/>
      <c r="AY6" s="247"/>
      <c r="AZ6" s="247"/>
      <c r="BA6" s="247"/>
      <c r="BB6" s="247"/>
      <c r="BC6" s="247"/>
      <c r="BD6" s="247"/>
      <c r="BE6" s="247"/>
      <c r="BF6" s="247"/>
      <c r="BG6" s="247"/>
      <c r="BH6" s="14"/>
      <c r="BI6" s="14"/>
      <c r="BJ6" s="14"/>
      <c r="BK6" s="14"/>
      <c r="BL6" s="14"/>
      <c r="BM6" s="14"/>
      <c r="BN6" s="14"/>
      <c r="BO6" s="14"/>
      <c r="BP6" s="14"/>
      <c r="BQ6" s="14"/>
      <c r="BR6" s="14"/>
      <c r="BS6" s="14"/>
    </row>
    <row r="7" spans="2:71" ht="23.1" customHeight="1">
      <c r="C7" s="183" t="s">
        <v>128</v>
      </c>
      <c r="D7" s="183"/>
      <c r="E7" s="183"/>
      <c r="F7" s="183"/>
      <c r="G7" s="129" t="str">
        <f>" "&amp;Year3 &amp;"年度"</f>
        <v xml:space="preserve"> 2023年度</v>
      </c>
      <c r="H7" s="129"/>
      <c r="I7" s="129"/>
      <c r="J7" s="296"/>
      <c r="K7" s="296"/>
      <c r="L7" s="296"/>
      <c r="M7" s="296"/>
      <c r="N7" s="26" t="s">
        <v>3</v>
      </c>
      <c r="O7" s="296"/>
      <c r="P7" s="296"/>
      <c r="Q7" s="296"/>
      <c r="R7" s="296"/>
      <c r="S7" s="26" t="s">
        <v>3</v>
      </c>
      <c r="T7" s="296"/>
      <c r="U7" s="296"/>
      <c r="V7" s="296"/>
      <c r="W7" s="296"/>
      <c r="X7" s="26" t="s">
        <v>3</v>
      </c>
      <c r="Y7" s="300" t="str">
        <f>IF(OR(ISBLANK(O7),ISBLANK(T7)),"",O7+T7)</f>
        <v/>
      </c>
      <c r="Z7" s="301"/>
      <c r="AA7" s="301"/>
      <c r="AB7" s="28" t="s">
        <v>3</v>
      </c>
      <c r="AC7" s="6"/>
      <c r="AL7" s="247"/>
      <c r="AM7" s="247"/>
      <c r="AN7" s="247"/>
      <c r="AO7" s="247"/>
      <c r="AP7" s="247"/>
      <c r="AQ7" s="247"/>
      <c r="AR7" s="247"/>
      <c r="AS7" s="247"/>
      <c r="AT7" s="247"/>
      <c r="AU7" s="247"/>
      <c r="AV7" s="247"/>
      <c r="AW7" s="247"/>
      <c r="AX7" s="247"/>
      <c r="AY7" s="247"/>
      <c r="AZ7" s="247"/>
      <c r="BA7" s="247"/>
      <c r="BB7" s="247"/>
      <c r="BC7" s="247"/>
      <c r="BD7" s="247"/>
      <c r="BE7" s="247"/>
      <c r="BF7" s="247"/>
      <c r="BG7" s="247"/>
      <c r="BH7" s="14"/>
      <c r="BI7" s="14"/>
      <c r="BJ7" s="14"/>
      <c r="BK7" s="14"/>
      <c r="BL7" s="14"/>
      <c r="BM7" s="14"/>
      <c r="BN7" s="14"/>
      <c r="BO7" s="14"/>
      <c r="BP7" s="14"/>
      <c r="BQ7" s="14"/>
      <c r="BR7" s="14"/>
      <c r="BS7" s="14"/>
    </row>
    <row r="8" spans="2:71" ht="23.1" customHeight="1">
      <c r="C8" s="183"/>
      <c r="D8" s="183"/>
      <c r="E8" s="183"/>
      <c r="F8" s="183"/>
      <c r="G8" s="129" t="str">
        <f>" "&amp;Year2 &amp;"年度"</f>
        <v xml:space="preserve"> 2024年度</v>
      </c>
      <c r="H8" s="129"/>
      <c r="I8" s="129"/>
      <c r="J8" s="296"/>
      <c r="K8" s="296"/>
      <c r="L8" s="296"/>
      <c r="M8" s="296"/>
      <c r="N8" s="26" t="s">
        <v>3</v>
      </c>
      <c r="O8" s="302"/>
      <c r="P8" s="303"/>
      <c r="Q8" s="303"/>
      <c r="R8" s="304"/>
      <c r="S8" s="26" t="s">
        <v>3</v>
      </c>
      <c r="T8" s="296"/>
      <c r="U8" s="296"/>
      <c r="V8" s="296"/>
      <c r="W8" s="296"/>
      <c r="X8" s="26" t="s">
        <v>3</v>
      </c>
      <c r="Y8" s="300" t="str">
        <f>IF(OR(ISBLANK(O8),ISBLANK(T8)),"",O8+T8)</f>
        <v/>
      </c>
      <c r="Z8" s="301"/>
      <c r="AA8" s="301"/>
      <c r="AB8" s="28" t="s">
        <v>3</v>
      </c>
      <c r="AL8" s="247"/>
      <c r="AM8" s="247"/>
      <c r="AN8" s="247"/>
      <c r="AO8" s="247"/>
      <c r="AP8" s="247"/>
      <c r="AQ8" s="247"/>
      <c r="AR8" s="247"/>
      <c r="AS8" s="247"/>
      <c r="AT8" s="247"/>
      <c r="AU8" s="247"/>
      <c r="AV8" s="247"/>
      <c r="AW8" s="247"/>
      <c r="AX8" s="247"/>
      <c r="AY8" s="247"/>
      <c r="AZ8" s="247"/>
      <c r="BA8" s="247"/>
      <c r="BB8" s="247"/>
      <c r="BC8" s="247"/>
      <c r="BD8" s="247"/>
      <c r="BE8" s="247"/>
      <c r="BF8" s="247"/>
      <c r="BG8" s="247"/>
      <c r="BH8" s="14"/>
      <c r="BI8" s="14"/>
      <c r="BJ8" s="14"/>
      <c r="BK8" s="14"/>
      <c r="BL8" s="14"/>
      <c r="BM8" s="14"/>
      <c r="BN8" s="14"/>
      <c r="BO8" s="14"/>
      <c r="BP8" s="14"/>
      <c r="BQ8" s="14"/>
      <c r="BR8" s="14"/>
      <c r="BS8" s="14"/>
    </row>
    <row r="9" spans="2:71" ht="23.1" customHeight="1">
      <c r="C9" s="183" t="s">
        <v>129</v>
      </c>
      <c r="D9" s="183"/>
      <c r="E9" s="183"/>
      <c r="F9" s="183"/>
      <c r="G9" s="129" t="str">
        <f>" "&amp;Year3 &amp;"年度"</f>
        <v xml:space="preserve"> 2023年度</v>
      </c>
      <c r="H9" s="129"/>
      <c r="I9" s="129"/>
      <c r="J9" s="297"/>
      <c r="K9" s="298"/>
      <c r="L9" s="298"/>
      <c r="M9" s="299"/>
      <c r="N9" s="26" t="s">
        <v>4</v>
      </c>
      <c r="O9" s="297"/>
      <c r="P9" s="298"/>
      <c r="Q9" s="298"/>
      <c r="R9" s="299"/>
      <c r="S9" s="26" t="s">
        <v>4</v>
      </c>
      <c r="T9" s="297"/>
      <c r="U9" s="298"/>
      <c r="V9" s="298"/>
      <c r="W9" s="299"/>
      <c r="X9" s="26" t="s">
        <v>4</v>
      </c>
      <c r="AL9" s="247"/>
      <c r="AM9" s="247"/>
      <c r="AN9" s="247"/>
      <c r="AO9" s="247"/>
      <c r="AP9" s="247"/>
      <c r="AQ9" s="247"/>
      <c r="AR9" s="247"/>
      <c r="AS9" s="247"/>
      <c r="AT9" s="247"/>
      <c r="AU9" s="247"/>
      <c r="AV9" s="247"/>
      <c r="AW9" s="247"/>
      <c r="AX9" s="247"/>
      <c r="AY9" s="247"/>
      <c r="AZ9" s="247"/>
      <c r="BA9" s="247"/>
      <c r="BB9" s="247"/>
      <c r="BC9" s="247"/>
      <c r="BD9" s="247"/>
      <c r="BE9" s="247"/>
      <c r="BF9" s="247"/>
      <c r="BG9" s="247"/>
      <c r="BH9" s="14"/>
      <c r="BI9" s="14"/>
      <c r="BJ9" s="14"/>
      <c r="BK9" s="14"/>
      <c r="BL9" s="14"/>
      <c r="BM9" s="14"/>
      <c r="BN9" s="14"/>
      <c r="BO9" s="14"/>
      <c r="BP9" s="14"/>
      <c r="BQ9" s="14"/>
      <c r="BR9" s="14"/>
      <c r="BS9" s="14"/>
    </row>
    <row r="10" spans="2:71" ht="23.1" customHeight="1">
      <c r="C10" s="183"/>
      <c r="D10" s="183"/>
      <c r="E10" s="183"/>
      <c r="F10" s="183"/>
      <c r="G10" s="129" t="str">
        <f>" "&amp;Year2 &amp;"年度"</f>
        <v xml:space="preserve"> 2024年度</v>
      </c>
      <c r="H10" s="129"/>
      <c r="I10" s="129"/>
      <c r="J10" s="297"/>
      <c r="K10" s="298"/>
      <c r="L10" s="298"/>
      <c r="M10" s="299"/>
      <c r="N10" s="26" t="s">
        <v>4</v>
      </c>
      <c r="O10" s="297"/>
      <c r="P10" s="298"/>
      <c r="Q10" s="298"/>
      <c r="R10" s="299"/>
      <c r="S10" s="26" t="s">
        <v>4</v>
      </c>
      <c r="T10" s="297"/>
      <c r="U10" s="298"/>
      <c r="V10" s="298"/>
      <c r="W10" s="299"/>
      <c r="X10" s="26" t="s">
        <v>4</v>
      </c>
      <c r="AL10" s="247"/>
      <c r="AM10" s="247"/>
      <c r="AN10" s="247"/>
      <c r="AO10" s="247"/>
      <c r="AP10" s="247"/>
      <c r="AQ10" s="247"/>
      <c r="AR10" s="247"/>
      <c r="AS10" s="247"/>
      <c r="AT10" s="247"/>
      <c r="AU10" s="247"/>
      <c r="AV10" s="247"/>
      <c r="AW10" s="247"/>
      <c r="AX10" s="247"/>
      <c r="AY10" s="247"/>
      <c r="AZ10" s="247"/>
      <c r="BA10" s="247"/>
      <c r="BB10" s="247"/>
      <c r="BC10" s="247"/>
      <c r="BD10" s="247"/>
      <c r="BE10" s="247"/>
      <c r="BF10" s="247"/>
      <c r="BG10" s="247"/>
      <c r="BH10" s="14"/>
      <c r="BI10" s="14"/>
      <c r="BJ10" s="14"/>
      <c r="BK10" s="14"/>
      <c r="BL10" s="14"/>
      <c r="BM10" s="14"/>
      <c r="BN10" s="14"/>
      <c r="BO10" s="14"/>
      <c r="BP10" s="14"/>
      <c r="BQ10" s="14"/>
      <c r="BR10" s="14"/>
      <c r="BS10" s="14"/>
    </row>
    <row r="11" spans="2:71" ht="23.1" customHeight="1">
      <c r="C11" s="183" t="s">
        <v>130</v>
      </c>
      <c r="D11" s="183"/>
      <c r="E11" s="183"/>
      <c r="F11" s="183"/>
      <c r="G11" s="129" t="str">
        <f>" "&amp;Year3 &amp;"年度"</f>
        <v xml:space="preserve"> 2023年度</v>
      </c>
      <c r="H11" s="129"/>
      <c r="I11" s="129"/>
      <c r="J11" s="297"/>
      <c r="K11" s="298"/>
      <c r="L11" s="298"/>
      <c r="M11" s="299"/>
      <c r="N11" s="26" t="s">
        <v>5</v>
      </c>
      <c r="O11" s="297"/>
      <c r="P11" s="298"/>
      <c r="Q11" s="298"/>
      <c r="R11" s="299"/>
      <c r="S11" s="26" t="s">
        <v>5</v>
      </c>
      <c r="T11" s="297"/>
      <c r="U11" s="298"/>
      <c r="V11" s="298"/>
      <c r="W11" s="299"/>
      <c r="X11" s="26" t="s">
        <v>5</v>
      </c>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14"/>
      <c r="BI11" s="14"/>
      <c r="BJ11" s="14"/>
      <c r="BK11" s="14"/>
      <c r="BL11" s="14"/>
      <c r="BM11" s="14"/>
      <c r="BN11" s="14"/>
      <c r="BO11" s="14"/>
      <c r="BP11" s="14"/>
      <c r="BQ11" s="14"/>
      <c r="BR11" s="14"/>
      <c r="BS11" s="14"/>
    </row>
    <row r="12" spans="2:71" ht="23.1" customHeight="1">
      <c r="C12" s="183"/>
      <c r="D12" s="183"/>
      <c r="E12" s="183"/>
      <c r="F12" s="183"/>
      <c r="G12" s="129" t="str">
        <f>" "&amp;Year2 &amp;"年度"</f>
        <v xml:space="preserve"> 2024年度</v>
      </c>
      <c r="H12" s="129"/>
      <c r="I12" s="129"/>
      <c r="J12" s="297"/>
      <c r="K12" s="298"/>
      <c r="L12" s="298"/>
      <c r="M12" s="299"/>
      <c r="N12" s="26" t="s">
        <v>5</v>
      </c>
      <c r="O12" s="297"/>
      <c r="P12" s="298"/>
      <c r="Q12" s="298"/>
      <c r="R12" s="299"/>
      <c r="S12" s="26" t="s">
        <v>5</v>
      </c>
      <c r="T12" s="297"/>
      <c r="U12" s="298"/>
      <c r="V12" s="298"/>
      <c r="W12" s="299"/>
      <c r="X12" s="26" t="s">
        <v>5</v>
      </c>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14"/>
      <c r="BI12" s="14"/>
      <c r="BJ12" s="14"/>
      <c r="BK12" s="14"/>
      <c r="BL12" s="14"/>
      <c r="BM12" s="14"/>
      <c r="BN12" s="14"/>
      <c r="BO12" s="14"/>
      <c r="BP12" s="14"/>
      <c r="BQ12" s="14"/>
      <c r="BR12" s="14"/>
      <c r="BS12" s="14"/>
    </row>
    <row r="13" spans="2:71" ht="23.1" customHeight="1">
      <c r="C13" s="183" t="s">
        <v>131</v>
      </c>
      <c r="D13" s="183"/>
      <c r="E13" s="183"/>
      <c r="F13" s="183"/>
      <c r="G13" s="129" t="str">
        <f>" "&amp;Year3 &amp;"年度"</f>
        <v xml:space="preserve"> 2023年度</v>
      </c>
      <c r="H13" s="129"/>
      <c r="I13" s="129"/>
      <c r="J13" s="296"/>
      <c r="K13" s="296"/>
      <c r="L13" s="296"/>
      <c r="M13" s="296"/>
      <c r="N13" s="26" t="s">
        <v>14</v>
      </c>
      <c r="O13" s="296"/>
      <c r="P13" s="296"/>
      <c r="Q13" s="296"/>
      <c r="R13" s="296"/>
      <c r="S13" s="26" t="s">
        <v>14</v>
      </c>
      <c r="T13" s="296"/>
      <c r="U13" s="296"/>
      <c r="V13" s="296"/>
      <c r="W13" s="296"/>
      <c r="X13" s="26" t="s">
        <v>14</v>
      </c>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14"/>
      <c r="BI13" s="14"/>
      <c r="BJ13" s="14"/>
      <c r="BK13" s="14"/>
      <c r="BL13" s="14"/>
      <c r="BM13" s="14"/>
      <c r="BN13" s="14"/>
      <c r="BO13" s="14"/>
      <c r="BP13" s="14"/>
      <c r="BQ13" s="14"/>
      <c r="BR13" s="14"/>
      <c r="BS13" s="14"/>
    </row>
    <row r="14" spans="2:71" ht="23.1" customHeight="1">
      <c r="C14" s="183"/>
      <c r="D14" s="183"/>
      <c r="E14" s="183"/>
      <c r="F14" s="183"/>
      <c r="G14" s="129" t="str">
        <f>" "&amp;Year2 &amp;"年度"</f>
        <v xml:space="preserve"> 2024年度</v>
      </c>
      <c r="H14" s="129"/>
      <c r="I14" s="129"/>
      <c r="J14" s="296"/>
      <c r="K14" s="296"/>
      <c r="L14" s="296"/>
      <c r="M14" s="296"/>
      <c r="N14" s="26" t="s">
        <v>14</v>
      </c>
      <c r="O14" s="296"/>
      <c r="P14" s="296"/>
      <c r="Q14" s="296"/>
      <c r="R14" s="296"/>
      <c r="S14" s="26" t="s">
        <v>14</v>
      </c>
      <c r="T14" s="296"/>
      <c r="U14" s="296"/>
      <c r="V14" s="296"/>
      <c r="W14" s="296"/>
      <c r="X14" s="26" t="s">
        <v>14</v>
      </c>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14"/>
      <c r="BI14" s="14"/>
      <c r="BJ14" s="14"/>
      <c r="BK14" s="14"/>
      <c r="BL14" s="14"/>
      <c r="BM14" s="14"/>
      <c r="BN14" s="14"/>
      <c r="BO14" s="14"/>
      <c r="BP14" s="14"/>
      <c r="BQ14" s="14"/>
      <c r="BR14" s="14"/>
      <c r="BS14" s="14"/>
    </row>
    <row r="15" spans="2:71" ht="23.1" customHeight="1">
      <c r="C15" s="192" t="s">
        <v>132</v>
      </c>
      <c r="D15" s="192"/>
      <c r="E15" s="192"/>
      <c r="F15" s="192" t="str">
        <f>Year3 &amp;"年度"</f>
        <v>2023年度</v>
      </c>
      <c r="G15" s="129" t="str">
        <f>" "&amp;Year3 &amp;"年度"</f>
        <v xml:space="preserve"> 2023年度</v>
      </c>
      <c r="H15" s="129"/>
      <c r="I15" s="129"/>
      <c r="J15" s="296"/>
      <c r="K15" s="296"/>
      <c r="L15" s="296"/>
      <c r="M15" s="296"/>
      <c r="N15" s="27" t="s">
        <v>3</v>
      </c>
      <c r="P15" s="15" t="str">
        <f>Year3 &amp;"年度注記"</f>
        <v>2023年度注記</v>
      </c>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14"/>
      <c r="BI15" s="14"/>
      <c r="BJ15" s="14"/>
      <c r="BK15" s="14"/>
      <c r="BL15" s="14"/>
      <c r="BM15" s="14"/>
      <c r="BN15" s="14"/>
      <c r="BO15" s="14"/>
      <c r="BP15" s="14"/>
      <c r="BQ15" s="14"/>
      <c r="BR15" s="14"/>
      <c r="BS15" s="14"/>
    </row>
    <row r="16" spans="2:71" ht="23.1" customHeight="1">
      <c r="C16" s="183"/>
      <c r="D16" s="183"/>
      <c r="E16" s="183"/>
      <c r="F16" s="183" t="str">
        <f>Year2 &amp;"年度"</f>
        <v>2024年度</v>
      </c>
      <c r="G16" s="129" t="str">
        <f>" "&amp;Year2 &amp;"年度"</f>
        <v xml:space="preserve"> 2024年度</v>
      </c>
      <c r="H16" s="129"/>
      <c r="I16" s="129"/>
      <c r="J16" s="296"/>
      <c r="K16" s="296"/>
      <c r="L16" s="296"/>
      <c r="M16" s="296"/>
      <c r="N16" s="26" t="s">
        <v>3</v>
      </c>
      <c r="P16" s="295"/>
      <c r="Q16" s="295"/>
      <c r="R16" s="295"/>
      <c r="S16" s="295"/>
      <c r="T16" s="295"/>
      <c r="U16" s="295"/>
      <c r="V16" s="295"/>
      <c r="W16" s="295"/>
      <c r="X16" s="295"/>
      <c r="Y16" s="295"/>
      <c r="Z16" s="295"/>
      <c r="AA16" s="295"/>
      <c r="AB16" s="295"/>
      <c r="AC16" s="295"/>
      <c r="AD16" s="295"/>
      <c r="AE16" s="295"/>
      <c r="AF16" s="295"/>
      <c r="AG16" s="295"/>
      <c r="AH16" s="295"/>
      <c r="AI16" s="295"/>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14"/>
      <c r="BI16" s="14"/>
      <c r="BJ16" s="14"/>
      <c r="BK16" s="14"/>
      <c r="BL16" s="14"/>
      <c r="BM16" s="14"/>
      <c r="BN16" s="14"/>
      <c r="BO16" s="14"/>
      <c r="BP16" s="14"/>
      <c r="BQ16" s="14"/>
      <c r="BR16" s="14"/>
      <c r="BS16" s="14"/>
    </row>
    <row r="17" spans="2:71" ht="23.1" customHeight="1">
      <c r="C17" s="183" t="s">
        <v>133</v>
      </c>
      <c r="D17" s="183"/>
      <c r="E17" s="183"/>
      <c r="F17" s="183" t="str">
        <f>Year3 &amp;"年度"</f>
        <v>2023年度</v>
      </c>
      <c r="G17" s="129" t="str">
        <f>" "&amp;Year3 &amp;"年度"</f>
        <v xml:space="preserve"> 2023年度</v>
      </c>
      <c r="H17" s="129"/>
      <c r="I17" s="129"/>
      <c r="J17" s="296"/>
      <c r="K17" s="296"/>
      <c r="L17" s="296"/>
      <c r="M17" s="296"/>
      <c r="N17" s="26" t="s">
        <v>3</v>
      </c>
      <c r="P17" s="295"/>
      <c r="Q17" s="295"/>
      <c r="R17" s="295"/>
      <c r="S17" s="295"/>
      <c r="T17" s="295"/>
      <c r="U17" s="295"/>
      <c r="V17" s="295"/>
      <c r="W17" s="295"/>
      <c r="X17" s="295"/>
      <c r="Y17" s="295"/>
      <c r="Z17" s="295"/>
      <c r="AA17" s="295"/>
      <c r="AB17" s="295"/>
      <c r="AC17" s="295"/>
      <c r="AD17" s="295"/>
      <c r="AE17" s="295"/>
      <c r="AF17" s="295"/>
      <c r="AG17" s="295"/>
      <c r="AH17" s="295"/>
      <c r="AI17" s="295"/>
      <c r="AL17" s="247"/>
      <c r="AM17" s="247"/>
      <c r="AN17" s="247"/>
      <c r="AO17" s="247"/>
      <c r="AP17" s="247"/>
      <c r="AQ17" s="247"/>
      <c r="AR17" s="247"/>
      <c r="AS17" s="247"/>
      <c r="AT17" s="247"/>
      <c r="AU17" s="247"/>
      <c r="AV17" s="247"/>
      <c r="AW17" s="247"/>
      <c r="AX17" s="247"/>
      <c r="AY17" s="247"/>
      <c r="AZ17" s="247"/>
      <c r="BA17" s="247"/>
      <c r="BB17" s="247"/>
      <c r="BC17" s="247"/>
      <c r="BD17" s="247"/>
      <c r="BE17" s="247"/>
      <c r="BF17" s="247"/>
      <c r="BG17" s="247"/>
      <c r="BH17" s="14"/>
      <c r="BI17" s="14"/>
      <c r="BJ17" s="14"/>
      <c r="BK17" s="14"/>
      <c r="BL17" s="14"/>
      <c r="BM17" s="14"/>
      <c r="BN17" s="14"/>
      <c r="BO17" s="14"/>
      <c r="BP17" s="14"/>
      <c r="BQ17" s="14"/>
      <c r="BR17" s="14"/>
      <c r="BS17" s="14"/>
    </row>
    <row r="18" spans="2:71" ht="23.1" customHeight="1">
      <c r="C18" s="183"/>
      <c r="D18" s="183"/>
      <c r="E18" s="183"/>
      <c r="F18" s="183" t="str">
        <f>Year2 &amp;"年度"</f>
        <v>2024年度</v>
      </c>
      <c r="G18" s="129" t="str">
        <f>" "&amp;Year2 &amp;"年度"</f>
        <v xml:space="preserve"> 2024年度</v>
      </c>
      <c r="H18" s="129"/>
      <c r="I18" s="129"/>
      <c r="J18" s="296"/>
      <c r="K18" s="296"/>
      <c r="L18" s="296"/>
      <c r="M18" s="296"/>
      <c r="N18" s="26" t="s">
        <v>3</v>
      </c>
      <c r="P18" s="295"/>
      <c r="Q18" s="295"/>
      <c r="R18" s="295"/>
      <c r="S18" s="295"/>
      <c r="T18" s="295"/>
      <c r="U18" s="295"/>
      <c r="V18" s="295"/>
      <c r="W18" s="295"/>
      <c r="X18" s="295"/>
      <c r="Y18" s="295"/>
      <c r="Z18" s="295"/>
      <c r="AA18" s="295"/>
      <c r="AB18" s="295"/>
      <c r="AC18" s="295"/>
      <c r="AD18" s="295"/>
      <c r="AE18" s="295"/>
      <c r="AF18" s="295"/>
      <c r="AG18" s="295"/>
      <c r="AH18" s="295"/>
      <c r="AI18" s="295"/>
      <c r="AL18" s="247"/>
      <c r="AM18" s="247"/>
      <c r="AN18" s="247"/>
      <c r="AO18" s="247"/>
      <c r="AP18" s="247"/>
      <c r="AQ18" s="247"/>
      <c r="AR18" s="247"/>
      <c r="AS18" s="247"/>
      <c r="AT18" s="247"/>
      <c r="AU18" s="247"/>
      <c r="AV18" s="247"/>
      <c r="AW18" s="247"/>
      <c r="AX18" s="247"/>
      <c r="AY18" s="247"/>
      <c r="AZ18" s="247"/>
      <c r="BA18" s="247"/>
      <c r="BB18" s="247"/>
      <c r="BC18" s="247"/>
      <c r="BD18" s="247"/>
      <c r="BE18" s="247"/>
      <c r="BF18" s="247"/>
      <c r="BG18" s="247"/>
      <c r="BH18" s="14"/>
      <c r="BI18" s="14"/>
      <c r="BJ18" s="14"/>
      <c r="BK18" s="14"/>
      <c r="BL18" s="14"/>
      <c r="BM18" s="14"/>
      <c r="BN18" s="14"/>
      <c r="BO18" s="14"/>
      <c r="BP18" s="14"/>
      <c r="BQ18" s="14"/>
      <c r="BR18" s="14"/>
      <c r="BS18" s="14"/>
    </row>
    <row r="19" spans="2:71" ht="23.1" customHeight="1">
      <c r="C19" s="148" t="s">
        <v>208</v>
      </c>
      <c r="D19" s="148"/>
      <c r="E19" s="148"/>
      <c r="F19" s="148"/>
      <c r="G19" s="148"/>
      <c r="H19" s="148"/>
      <c r="I19" s="148"/>
      <c r="J19" s="148"/>
      <c r="K19" s="148"/>
      <c r="L19" s="148"/>
      <c r="M19" s="148"/>
      <c r="N19" s="148"/>
      <c r="O19" s="148"/>
      <c r="P19" s="15" t="str">
        <f>Year2 &amp;"年度注記"</f>
        <v>2024年度注記</v>
      </c>
      <c r="AL19" s="247"/>
      <c r="AM19" s="247"/>
      <c r="AN19" s="247"/>
      <c r="AO19" s="247"/>
      <c r="AP19" s="247"/>
      <c r="AQ19" s="247"/>
      <c r="AR19" s="247"/>
      <c r="AS19" s="247"/>
      <c r="AT19" s="247"/>
      <c r="AU19" s="247"/>
      <c r="AV19" s="247"/>
      <c r="AW19" s="247"/>
      <c r="AX19" s="247"/>
      <c r="AY19" s="247"/>
      <c r="AZ19" s="247"/>
      <c r="BA19" s="247"/>
      <c r="BB19" s="247"/>
      <c r="BC19" s="247"/>
      <c r="BD19" s="247"/>
      <c r="BE19" s="247"/>
      <c r="BF19" s="247"/>
      <c r="BG19" s="247"/>
      <c r="BH19" s="14"/>
      <c r="BI19" s="14"/>
      <c r="BJ19" s="14"/>
      <c r="BK19" s="14"/>
      <c r="BL19" s="14"/>
      <c r="BM19" s="14"/>
      <c r="BN19" s="14"/>
      <c r="BO19" s="14"/>
      <c r="BP19" s="14"/>
      <c r="BQ19" s="14"/>
      <c r="BR19" s="14"/>
      <c r="BS19" s="14"/>
    </row>
    <row r="20" spans="2:71" ht="23.1" customHeight="1">
      <c r="C20" s="148"/>
      <c r="D20" s="148"/>
      <c r="E20" s="148"/>
      <c r="F20" s="148"/>
      <c r="G20" s="148"/>
      <c r="H20" s="148"/>
      <c r="I20" s="148"/>
      <c r="J20" s="148"/>
      <c r="K20" s="148"/>
      <c r="L20" s="148"/>
      <c r="M20" s="148"/>
      <c r="N20" s="148"/>
      <c r="O20" s="148"/>
      <c r="P20" s="295"/>
      <c r="Q20" s="295"/>
      <c r="R20" s="295"/>
      <c r="S20" s="295"/>
      <c r="T20" s="295"/>
      <c r="U20" s="295"/>
      <c r="V20" s="295"/>
      <c r="W20" s="295"/>
      <c r="X20" s="295"/>
      <c r="Y20" s="295"/>
      <c r="Z20" s="295"/>
      <c r="AA20" s="295"/>
      <c r="AB20" s="295"/>
      <c r="AC20" s="295"/>
      <c r="AD20" s="295"/>
      <c r="AE20" s="295"/>
      <c r="AF20" s="295"/>
      <c r="AG20" s="295"/>
      <c r="AH20" s="295"/>
      <c r="AI20" s="295"/>
      <c r="AL20" s="247"/>
      <c r="AM20" s="247"/>
      <c r="AN20" s="247"/>
      <c r="AO20" s="247"/>
      <c r="AP20" s="247"/>
      <c r="AQ20" s="247"/>
      <c r="AR20" s="247"/>
      <c r="AS20" s="247"/>
      <c r="AT20" s="247"/>
      <c r="AU20" s="247"/>
      <c r="AV20" s="247"/>
      <c r="AW20" s="247"/>
      <c r="AX20" s="247"/>
      <c r="AY20" s="247"/>
      <c r="AZ20" s="247"/>
      <c r="BA20" s="247"/>
      <c r="BB20" s="247"/>
      <c r="BC20" s="247"/>
      <c r="BD20" s="247"/>
      <c r="BE20" s="247"/>
      <c r="BF20" s="247"/>
      <c r="BG20" s="247"/>
      <c r="BH20" s="14"/>
      <c r="BI20" s="14"/>
      <c r="BJ20" s="14"/>
      <c r="BK20" s="14"/>
      <c r="BL20" s="14"/>
      <c r="BM20" s="14"/>
      <c r="BN20" s="14"/>
      <c r="BO20" s="14"/>
      <c r="BP20" s="14"/>
      <c r="BQ20" s="14"/>
      <c r="BR20" s="14"/>
      <c r="BS20" s="14"/>
    </row>
    <row r="21" spans="2:71" ht="23.1" customHeight="1">
      <c r="C21" s="148"/>
      <c r="D21" s="148"/>
      <c r="E21" s="148"/>
      <c r="F21" s="148"/>
      <c r="G21" s="148"/>
      <c r="H21" s="148"/>
      <c r="I21" s="148"/>
      <c r="J21" s="148"/>
      <c r="K21" s="148"/>
      <c r="L21" s="148"/>
      <c r="M21" s="148"/>
      <c r="N21" s="148"/>
      <c r="O21" s="148"/>
      <c r="P21" s="295"/>
      <c r="Q21" s="295"/>
      <c r="R21" s="295"/>
      <c r="S21" s="295"/>
      <c r="T21" s="295"/>
      <c r="U21" s="295"/>
      <c r="V21" s="295"/>
      <c r="W21" s="295"/>
      <c r="X21" s="295"/>
      <c r="Y21" s="295"/>
      <c r="Z21" s="295"/>
      <c r="AA21" s="295"/>
      <c r="AB21" s="295"/>
      <c r="AC21" s="295"/>
      <c r="AD21" s="295"/>
      <c r="AE21" s="295"/>
      <c r="AF21" s="295"/>
      <c r="AG21" s="295"/>
      <c r="AH21" s="295"/>
      <c r="AI21" s="295"/>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14"/>
      <c r="BI21" s="14"/>
      <c r="BJ21" s="14"/>
      <c r="BK21" s="14"/>
      <c r="BL21" s="14"/>
      <c r="BM21" s="14"/>
      <c r="BN21" s="14"/>
      <c r="BO21" s="14"/>
      <c r="BP21" s="14"/>
      <c r="BQ21" s="14"/>
      <c r="BR21" s="14"/>
      <c r="BS21" s="14"/>
    </row>
    <row r="22" spans="2:71" ht="23.1" customHeight="1">
      <c r="C22" s="14"/>
      <c r="D22" s="14"/>
      <c r="E22" s="14"/>
      <c r="F22" s="14"/>
      <c r="G22" s="14"/>
      <c r="H22" s="14"/>
      <c r="I22" s="14"/>
      <c r="J22" s="14"/>
      <c r="K22" s="14"/>
      <c r="L22" s="14"/>
      <c r="N22" s="14"/>
      <c r="P22" s="295"/>
      <c r="Q22" s="295"/>
      <c r="R22" s="295"/>
      <c r="S22" s="295"/>
      <c r="T22" s="295"/>
      <c r="U22" s="295"/>
      <c r="V22" s="295"/>
      <c r="W22" s="295"/>
      <c r="X22" s="295"/>
      <c r="Y22" s="295"/>
      <c r="Z22" s="295"/>
      <c r="AA22" s="295"/>
      <c r="AB22" s="295"/>
      <c r="AC22" s="295"/>
      <c r="AD22" s="295"/>
      <c r="AE22" s="295"/>
      <c r="AF22" s="295"/>
      <c r="AG22" s="295"/>
      <c r="AH22" s="295"/>
      <c r="AI22" s="295"/>
      <c r="AL22" s="247"/>
      <c r="AM22" s="247"/>
      <c r="AN22" s="247"/>
      <c r="AO22" s="247"/>
      <c r="AP22" s="247"/>
      <c r="AQ22" s="247"/>
      <c r="AR22" s="247"/>
      <c r="AS22" s="247"/>
      <c r="AT22" s="247"/>
      <c r="AU22" s="247"/>
      <c r="AV22" s="247"/>
      <c r="AW22" s="247"/>
      <c r="AX22" s="247"/>
      <c r="AY22" s="247"/>
      <c r="AZ22" s="247"/>
      <c r="BA22" s="247"/>
      <c r="BB22" s="247"/>
      <c r="BC22" s="247"/>
      <c r="BD22" s="247"/>
      <c r="BE22" s="247"/>
      <c r="BF22" s="247"/>
      <c r="BG22" s="247"/>
      <c r="BH22" s="14"/>
      <c r="BI22" s="14"/>
      <c r="BJ22" s="14"/>
      <c r="BK22" s="14"/>
      <c r="BL22" s="14"/>
      <c r="BM22" s="14"/>
      <c r="BN22" s="14"/>
      <c r="BO22" s="14"/>
      <c r="BP22" s="14"/>
      <c r="BQ22" s="14"/>
      <c r="BR22" s="14"/>
      <c r="BS22" s="14"/>
    </row>
    <row r="23" spans="2:71" ht="23.1" customHeight="1">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row>
    <row r="24" spans="2:71" ht="23.1" customHeight="1"/>
    <row r="25" spans="2:71" ht="23.1" customHeight="1">
      <c r="B25" s="128" t="s">
        <v>172</v>
      </c>
      <c r="C25" s="128"/>
      <c r="D25" s="4" t="s">
        <v>169</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row>
    <row r="26" spans="2:71" ht="23.1" customHeight="1">
      <c r="C26" s="1"/>
    </row>
    <row r="27" spans="2:71" ht="23.1" customHeight="1">
      <c r="C27" s="16" t="str">
        <f>"多様な人材の役職登用状況（"&amp;Year2&amp;"年度末、あるいは直近時点）についてご回答ください"</f>
        <v>多様な人材の役職登用状況（2024年度末、あるいは直近時点）についてご回答ください</v>
      </c>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L27" s="247"/>
      <c r="AM27" s="247"/>
      <c r="AN27" s="247"/>
      <c r="AO27" s="247"/>
      <c r="AP27" s="247"/>
      <c r="AQ27" s="247"/>
      <c r="AR27" s="247"/>
      <c r="AS27" s="247"/>
      <c r="AT27" s="247"/>
      <c r="AU27" s="247"/>
      <c r="AV27" s="247"/>
      <c r="AW27" s="247"/>
      <c r="AX27" s="247"/>
      <c r="AY27" s="247"/>
      <c r="AZ27" s="247"/>
      <c r="BA27" s="247"/>
      <c r="BB27" s="247"/>
      <c r="BC27" s="247"/>
      <c r="BD27" s="247"/>
      <c r="BE27" s="247"/>
      <c r="BF27" s="247"/>
      <c r="BG27" s="247"/>
      <c r="BH27" s="14"/>
      <c r="BI27" s="14"/>
      <c r="BJ27" s="14"/>
      <c r="BK27" s="14"/>
      <c r="BL27" s="14"/>
      <c r="BM27" s="14"/>
      <c r="BN27" s="14"/>
      <c r="BO27" s="14"/>
      <c r="BP27" s="14"/>
      <c r="BQ27" s="14"/>
      <c r="BR27" s="14"/>
      <c r="BS27" s="14"/>
    </row>
    <row r="28" spans="2:71" ht="23.1" customHeight="1">
      <c r="E28" t="s">
        <v>162</v>
      </c>
      <c r="G28" s="287"/>
      <c r="H28" s="287"/>
      <c r="I28" s="287"/>
      <c r="J28" s="287"/>
      <c r="K28" t="s">
        <v>20</v>
      </c>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row>
    <row r="29" spans="2:71" ht="23.1" customHeight="1">
      <c r="C29" s="132"/>
      <c r="D29" s="132"/>
      <c r="E29" s="132"/>
      <c r="F29" s="132"/>
      <c r="G29" s="132"/>
      <c r="H29" s="132"/>
      <c r="I29" s="132" t="s">
        <v>22</v>
      </c>
      <c r="J29" s="132"/>
      <c r="K29" s="132"/>
      <c r="L29" s="132"/>
      <c r="M29" s="132"/>
      <c r="N29" s="132"/>
      <c r="O29" s="132" t="s">
        <v>23</v>
      </c>
      <c r="P29" s="132"/>
      <c r="Q29" s="132"/>
      <c r="R29" s="132"/>
      <c r="S29" s="132"/>
      <c r="T29" s="132"/>
      <c r="U29" s="132" t="s">
        <v>24</v>
      </c>
      <c r="V29" s="132"/>
      <c r="W29" s="132"/>
      <c r="X29" s="132"/>
      <c r="Y29" s="132"/>
      <c r="Z29" s="132"/>
      <c r="AA29" s="132" t="s">
        <v>25</v>
      </c>
      <c r="AB29" s="132"/>
      <c r="AC29" s="132"/>
      <c r="AD29" s="132"/>
      <c r="AE29" s="132"/>
      <c r="AF29" s="132"/>
      <c r="AG29" s="52" t="s">
        <v>85</v>
      </c>
      <c r="AH29" s="53"/>
      <c r="AI29" s="53"/>
      <c r="AL29" s="247"/>
      <c r="AM29" s="247"/>
      <c r="AN29" s="247"/>
      <c r="AO29" s="247"/>
      <c r="AP29" s="247"/>
      <c r="AQ29" s="247"/>
      <c r="AR29" s="247"/>
      <c r="AS29" s="247"/>
      <c r="AT29" s="247"/>
      <c r="AU29" s="247"/>
      <c r="AV29" s="247"/>
      <c r="AW29" s="247"/>
      <c r="AX29" s="247"/>
      <c r="AY29" s="247"/>
      <c r="AZ29" s="247"/>
      <c r="BA29" s="247"/>
      <c r="BB29" s="247"/>
      <c r="BC29" s="247"/>
      <c r="BD29" s="247"/>
      <c r="BE29" s="247"/>
      <c r="BF29" s="247"/>
      <c r="BG29" s="247"/>
    </row>
    <row r="30" spans="2:71" ht="23.1" customHeight="1">
      <c r="C30" s="129" t="s">
        <v>139</v>
      </c>
      <c r="D30" s="129"/>
      <c r="E30" s="129"/>
      <c r="F30" s="129"/>
      <c r="G30" s="129"/>
      <c r="H30" s="129"/>
      <c r="I30" s="246"/>
      <c r="J30" s="246"/>
      <c r="K30" s="246"/>
      <c r="L30" s="246"/>
      <c r="M30" s="246"/>
      <c r="N30" s="26" t="s">
        <v>26</v>
      </c>
      <c r="O30" s="246"/>
      <c r="P30" s="246"/>
      <c r="Q30" s="246"/>
      <c r="R30" s="246"/>
      <c r="S30" s="246"/>
      <c r="T30" s="26" t="s">
        <v>26</v>
      </c>
      <c r="U30" s="246"/>
      <c r="V30" s="246"/>
      <c r="W30" s="246"/>
      <c r="X30" s="246"/>
      <c r="Y30" s="246"/>
      <c r="Z30" s="26" t="s">
        <v>26</v>
      </c>
      <c r="AA30" s="274"/>
      <c r="AB30" s="275"/>
      <c r="AC30" s="275"/>
      <c r="AD30" s="275"/>
      <c r="AE30" s="276"/>
      <c r="AF30" s="26" t="s">
        <v>27</v>
      </c>
      <c r="AG30" s="149" t="str">
        <f>IF(OR(ISBLANK(I30),ISBLANK(O30),I30+O30=0),"",I30/(O30+I30)*100)</f>
        <v/>
      </c>
      <c r="AH30" s="150"/>
      <c r="AI30" s="28" t="s">
        <v>27</v>
      </c>
      <c r="AL30" s="247"/>
      <c r="AM30" s="247"/>
      <c r="AN30" s="247"/>
      <c r="AO30" s="247"/>
      <c r="AP30" s="247"/>
      <c r="AQ30" s="247"/>
      <c r="AR30" s="247"/>
      <c r="AS30" s="247"/>
      <c r="AT30" s="247"/>
      <c r="AU30" s="247"/>
      <c r="AV30" s="247"/>
      <c r="AW30" s="247"/>
      <c r="AX30" s="247"/>
      <c r="AY30" s="247"/>
      <c r="AZ30" s="247"/>
      <c r="BA30" s="247"/>
      <c r="BB30" s="247"/>
      <c r="BC30" s="247"/>
      <c r="BD30" s="247"/>
      <c r="BE30" s="247"/>
      <c r="BF30" s="247"/>
      <c r="BG30" s="247"/>
    </row>
    <row r="31" spans="2:71" ht="23.1" customHeight="1">
      <c r="C31" s="129" t="s">
        <v>140</v>
      </c>
      <c r="D31" s="129"/>
      <c r="E31" s="129"/>
      <c r="F31" s="129"/>
      <c r="G31" s="129"/>
      <c r="H31" s="129"/>
      <c r="I31" s="246"/>
      <c r="J31" s="246"/>
      <c r="K31" s="246"/>
      <c r="L31" s="246"/>
      <c r="M31" s="246"/>
      <c r="N31" s="26" t="s">
        <v>26</v>
      </c>
      <c r="O31" s="246"/>
      <c r="P31" s="246"/>
      <c r="Q31" s="246"/>
      <c r="R31" s="246"/>
      <c r="S31" s="246"/>
      <c r="T31" s="26" t="s">
        <v>26</v>
      </c>
      <c r="U31" s="246"/>
      <c r="V31" s="246"/>
      <c r="W31" s="246"/>
      <c r="X31" s="246"/>
      <c r="Y31" s="246"/>
      <c r="Z31" s="26" t="s">
        <v>26</v>
      </c>
      <c r="AA31" s="274"/>
      <c r="AB31" s="275"/>
      <c r="AC31" s="275"/>
      <c r="AD31" s="275"/>
      <c r="AE31" s="276"/>
      <c r="AF31" s="26" t="s">
        <v>27</v>
      </c>
      <c r="AG31" s="149" t="str">
        <f>IF(OR(ISBLANK(I31),ISBLANK(O31),I31+O31=0),"",I31/(O31+I31)*100)</f>
        <v/>
      </c>
      <c r="AH31" s="150"/>
      <c r="AI31" s="28" t="s">
        <v>27</v>
      </c>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row>
    <row r="32" spans="2:71" ht="23.1" customHeight="1">
      <c r="C32" s="129" t="s">
        <v>143</v>
      </c>
      <c r="D32" s="129"/>
      <c r="E32" s="129"/>
      <c r="F32" s="129"/>
      <c r="G32" s="129"/>
      <c r="H32" s="129"/>
      <c r="I32" s="246"/>
      <c r="J32" s="246"/>
      <c r="K32" s="246"/>
      <c r="L32" s="246"/>
      <c r="M32" s="246"/>
      <c r="N32" s="26" t="s">
        <v>26</v>
      </c>
      <c r="O32" s="246"/>
      <c r="P32" s="246"/>
      <c r="Q32" s="246"/>
      <c r="R32" s="246"/>
      <c r="S32" s="246"/>
      <c r="T32" s="26" t="s">
        <v>26</v>
      </c>
      <c r="U32" s="246"/>
      <c r="V32" s="246"/>
      <c r="W32" s="246"/>
      <c r="X32" s="246"/>
      <c r="Y32" s="246"/>
      <c r="Z32" s="26" t="s">
        <v>26</v>
      </c>
      <c r="AA32" s="274"/>
      <c r="AB32" s="275"/>
      <c r="AC32" s="275"/>
      <c r="AD32" s="275"/>
      <c r="AE32" s="276"/>
      <c r="AF32" s="26" t="s">
        <v>27</v>
      </c>
      <c r="AG32" s="149" t="str">
        <f>IF(OR(ISBLANK(I32),ISBLANK(O32),I32+O32=0),"",I32/(O32+I32)*100)</f>
        <v/>
      </c>
      <c r="AH32" s="150"/>
      <c r="AI32" s="28" t="s">
        <v>27</v>
      </c>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row>
    <row r="33" spans="3:59" ht="23.1" customHeight="1">
      <c r="C33" s="129" t="s">
        <v>141</v>
      </c>
      <c r="D33" s="129"/>
      <c r="E33" s="129"/>
      <c r="F33" s="129"/>
      <c r="G33" s="129"/>
      <c r="H33" s="129"/>
      <c r="I33" s="246"/>
      <c r="J33" s="246"/>
      <c r="K33" s="246"/>
      <c r="L33" s="246"/>
      <c r="M33" s="246"/>
      <c r="N33" s="26" t="s">
        <v>26</v>
      </c>
      <c r="O33" s="246"/>
      <c r="P33" s="246"/>
      <c r="Q33" s="246"/>
      <c r="R33" s="246"/>
      <c r="S33" s="246"/>
      <c r="T33" s="26" t="s">
        <v>26</v>
      </c>
      <c r="U33" s="246"/>
      <c r="V33" s="246"/>
      <c r="W33" s="246"/>
      <c r="X33" s="246"/>
      <c r="Y33" s="246"/>
      <c r="Z33" s="26" t="s">
        <v>26</v>
      </c>
      <c r="AA33" s="274"/>
      <c r="AB33" s="275"/>
      <c r="AC33" s="275"/>
      <c r="AD33" s="275"/>
      <c r="AE33" s="276"/>
      <c r="AF33" s="26" t="s">
        <v>27</v>
      </c>
      <c r="AG33" s="149" t="str">
        <f>IF(OR(ISBLANK(I33),ISBLANK(O33),I33+O33=0),"",I33/(O33+I33)*100)</f>
        <v/>
      </c>
      <c r="AH33" s="150"/>
      <c r="AI33" s="28" t="s">
        <v>27</v>
      </c>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row>
    <row r="34" spans="3:59" ht="23.1" customHeight="1">
      <c r="O34" s="32"/>
      <c r="P34" s="32"/>
      <c r="Q34" s="32"/>
      <c r="R34" s="32"/>
      <c r="S34" s="32"/>
      <c r="T34" s="32"/>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row>
    <row r="35" spans="3:59" ht="23.1" customHeight="1">
      <c r="C35" s="148" t="s">
        <v>144</v>
      </c>
      <c r="D35" s="148"/>
      <c r="E35" s="148"/>
      <c r="F35" s="148"/>
      <c r="G35" s="148"/>
      <c r="H35" s="148"/>
      <c r="I35" s="148"/>
      <c r="J35" s="148"/>
      <c r="K35" s="148"/>
      <c r="L35" s="148"/>
      <c r="M35" s="148"/>
      <c r="N35" s="33"/>
      <c r="O35" s="31" t="s">
        <v>13</v>
      </c>
      <c r="T35" s="25" t="s">
        <v>21</v>
      </c>
      <c r="U35" s="25"/>
      <c r="V35" s="25"/>
      <c r="W35" s="173"/>
      <c r="X35" s="173"/>
      <c r="Y35" s="173"/>
      <c r="Z35" s="173"/>
      <c r="AA35" s="25" t="s">
        <v>20</v>
      </c>
      <c r="AB35" s="25"/>
      <c r="AE35" s="30"/>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row>
    <row r="36" spans="3:59" ht="23.1" customHeight="1">
      <c r="C36" s="148"/>
      <c r="D36" s="148"/>
      <c r="E36" s="148"/>
      <c r="F36" s="148"/>
      <c r="G36" s="148"/>
      <c r="H36" s="148"/>
      <c r="I36" s="148"/>
      <c r="J36" s="148"/>
      <c r="K36" s="148"/>
      <c r="L36" s="148"/>
      <c r="M36" s="148"/>
      <c r="N36" s="33"/>
      <c r="O36" s="180"/>
      <c r="P36" s="181"/>
      <c r="Q36" s="181"/>
      <c r="R36" s="181"/>
      <c r="S36" s="182"/>
      <c r="T36" s="170" t="s">
        <v>22</v>
      </c>
      <c r="U36" s="171"/>
      <c r="V36" s="171"/>
      <c r="W36" s="172"/>
      <c r="X36" s="170" t="s">
        <v>23</v>
      </c>
      <c r="Y36" s="171"/>
      <c r="Z36" s="171"/>
      <c r="AA36" s="172"/>
      <c r="AB36" s="170" t="s">
        <v>24</v>
      </c>
      <c r="AC36" s="171"/>
      <c r="AD36" s="171"/>
      <c r="AE36" s="172"/>
      <c r="AF36" s="170" t="s">
        <v>25</v>
      </c>
      <c r="AG36" s="171"/>
      <c r="AH36" s="171"/>
      <c r="AI36" s="172"/>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row>
    <row r="37" spans="3:59" ht="23.1" customHeight="1">
      <c r="C37" s="148"/>
      <c r="D37" s="148"/>
      <c r="E37" s="148"/>
      <c r="F37" s="148"/>
      <c r="G37" s="148"/>
      <c r="H37" s="148"/>
      <c r="I37" s="148"/>
      <c r="J37" s="148"/>
      <c r="K37" s="148"/>
      <c r="L37" s="148"/>
      <c r="M37" s="148"/>
      <c r="N37" s="33"/>
      <c r="O37" s="177" t="s">
        <v>139</v>
      </c>
      <c r="P37" s="178"/>
      <c r="Q37" s="178"/>
      <c r="R37" s="178"/>
      <c r="S37" s="179"/>
      <c r="T37" s="168"/>
      <c r="U37" s="169"/>
      <c r="V37" s="169"/>
      <c r="W37" s="29" t="s">
        <v>26</v>
      </c>
      <c r="X37" s="168"/>
      <c r="Y37" s="169"/>
      <c r="Z37" s="169"/>
      <c r="AA37" s="29" t="s">
        <v>26</v>
      </c>
      <c r="AB37" s="168"/>
      <c r="AC37" s="169"/>
      <c r="AD37" s="169"/>
      <c r="AE37" s="29" t="s">
        <v>26</v>
      </c>
      <c r="AF37" s="207"/>
      <c r="AG37" s="208"/>
      <c r="AH37" s="208"/>
      <c r="AI37" s="29" t="s">
        <v>27</v>
      </c>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row>
    <row r="38" spans="3:59" ht="23.1" customHeight="1">
      <c r="C38" s="148"/>
      <c r="D38" s="148"/>
      <c r="E38" s="148"/>
      <c r="F38" s="148"/>
      <c r="G38" s="148"/>
      <c r="H38" s="148"/>
      <c r="I38" s="148"/>
      <c r="J38" s="148"/>
      <c r="K38" s="148"/>
      <c r="L38" s="148"/>
      <c r="M38" s="148"/>
      <c r="N38" s="33"/>
      <c r="O38" s="177" t="s">
        <v>140</v>
      </c>
      <c r="P38" s="178"/>
      <c r="Q38" s="178"/>
      <c r="R38" s="178"/>
      <c r="S38" s="179"/>
      <c r="T38" s="168"/>
      <c r="U38" s="169"/>
      <c r="V38" s="169"/>
      <c r="W38" s="29" t="s">
        <v>26</v>
      </c>
      <c r="X38" s="168"/>
      <c r="Y38" s="169"/>
      <c r="Z38" s="169"/>
      <c r="AA38" s="29" t="s">
        <v>26</v>
      </c>
      <c r="AB38" s="168"/>
      <c r="AC38" s="169"/>
      <c r="AD38" s="169"/>
      <c r="AE38" s="29" t="s">
        <v>26</v>
      </c>
      <c r="AF38" s="207"/>
      <c r="AG38" s="208"/>
      <c r="AH38" s="208"/>
      <c r="AI38" s="29" t="s">
        <v>27</v>
      </c>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row>
    <row r="39" spans="3:59" ht="23.1" customHeight="1">
      <c r="C39" s="148"/>
      <c r="D39" s="148"/>
      <c r="E39" s="148"/>
      <c r="F39" s="148"/>
      <c r="G39" s="148"/>
      <c r="H39" s="148"/>
      <c r="I39" s="148"/>
      <c r="J39" s="148"/>
      <c r="K39" s="148"/>
      <c r="L39" s="148"/>
      <c r="M39" s="148"/>
      <c r="O39" s="177" t="s">
        <v>142</v>
      </c>
      <c r="P39" s="178"/>
      <c r="Q39" s="178"/>
      <c r="R39" s="178"/>
      <c r="S39" s="179"/>
      <c r="T39" s="168"/>
      <c r="U39" s="169"/>
      <c r="V39" s="169"/>
      <c r="W39" s="29" t="s">
        <v>26</v>
      </c>
      <c r="X39" s="168"/>
      <c r="Y39" s="169"/>
      <c r="Z39" s="169"/>
      <c r="AA39" s="29" t="s">
        <v>26</v>
      </c>
      <c r="AB39" s="168"/>
      <c r="AC39" s="169"/>
      <c r="AD39" s="169"/>
      <c r="AE39" s="29" t="s">
        <v>26</v>
      </c>
      <c r="AF39" s="207"/>
      <c r="AG39" s="208"/>
      <c r="AH39" s="208"/>
      <c r="AI39" s="29" t="s">
        <v>27</v>
      </c>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row>
    <row r="40" spans="3:59" ht="23.1" customHeight="1">
      <c r="O40" s="177" t="s">
        <v>141</v>
      </c>
      <c r="P40" s="178"/>
      <c r="Q40" s="178"/>
      <c r="R40" s="178"/>
      <c r="S40" s="179"/>
      <c r="T40" s="168"/>
      <c r="U40" s="169"/>
      <c r="V40" s="169"/>
      <c r="W40" s="29" t="s">
        <v>26</v>
      </c>
      <c r="X40" s="168"/>
      <c r="Y40" s="169"/>
      <c r="Z40" s="169"/>
      <c r="AA40" s="29" t="s">
        <v>26</v>
      </c>
      <c r="AB40" s="168"/>
      <c r="AC40" s="169"/>
      <c r="AD40" s="169"/>
      <c r="AE40" s="29" t="s">
        <v>26</v>
      </c>
      <c r="AF40" s="207"/>
      <c r="AG40" s="208"/>
      <c r="AH40" s="208"/>
      <c r="AI40" s="29" t="s">
        <v>27</v>
      </c>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row>
    <row r="41" spans="3:59" ht="23.1" customHeight="1">
      <c r="N41" s="7" t="s">
        <v>12</v>
      </c>
      <c r="O41" s="118"/>
      <c r="P41" s="119"/>
      <c r="Q41" s="119"/>
      <c r="R41" s="119"/>
      <c r="S41" s="119"/>
      <c r="T41" s="119"/>
      <c r="U41" s="119"/>
      <c r="V41" s="119"/>
      <c r="W41" s="119"/>
      <c r="X41" s="119"/>
      <c r="Y41" s="119"/>
      <c r="Z41" s="119"/>
      <c r="AA41" s="119"/>
      <c r="AB41" s="119"/>
      <c r="AC41" s="119"/>
      <c r="AD41" s="119"/>
      <c r="AE41" s="119"/>
      <c r="AF41" s="119"/>
      <c r="AG41" s="119"/>
      <c r="AH41" s="119"/>
      <c r="AI41" s="119"/>
      <c r="AJ41" s="54"/>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row>
    <row r="42" spans="3:59" ht="23.1" customHeight="1">
      <c r="O42" s="120"/>
      <c r="P42" s="121"/>
      <c r="Q42" s="121"/>
      <c r="R42" s="121"/>
      <c r="S42" s="121"/>
      <c r="T42" s="121"/>
      <c r="U42" s="121"/>
      <c r="V42" s="121"/>
      <c r="W42" s="121"/>
      <c r="X42" s="121"/>
      <c r="Y42" s="121"/>
      <c r="Z42" s="121"/>
      <c r="AA42" s="121"/>
      <c r="AB42" s="121"/>
      <c r="AC42" s="121"/>
      <c r="AD42" s="121"/>
      <c r="AE42" s="121"/>
      <c r="AF42" s="121"/>
      <c r="AG42" s="121"/>
      <c r="AH42" s="121"/>
      <c r="AI42" s="121"/>
      <c r="AJ42" s="54"/>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row>
    <row r="43" spans="3:59" ht="23.1" customHeight="1"/>
    <row r="44" spans="3:59" ht="23.1" customHeight="1">
      <c r="C44" s="151" t="s">
        <v>137</v>
      </c>
      <c r="D44" s="152"/>
      <c r="E44" s="152"/>
      <c r="F44" s="152"/>
      <c r="G44" s="152"/>
      <c r="H44" s="152"/>
      <c r="I44" s="152"/>
      <c r="J44" s="152"/>
      <c r="K44" s="152"/>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row>
    <row r="45" spans="3:59" ht="23.1" customHeight="1">
      <c r="C45" s="152"/>
      <c r="D45" s="152"/>
      <c r="E45" s="152"/>
      <c r="F45" s="152"/>
      <c r="G45" s="152"/>
      <c r="H45" s="152"/>
      <c r="I45" s="152"/>
      <c r="J45" s="152"/>
      <c r="K45" s="152"/>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row>
    <row r="46" spans="3:59" ht="23.1" customHeight="1">
      <c r="C46" s="129" t="s">
        <v>138</v>
      </c>
      <c r="D46" s="129"/>
      <c r="E46" s="129"/>
      <c r="F46" s="129"/>
      <c r="G46" s="129"/>
      <c r="H46" s="129"/>
      <c r="I46" s="129"/>
      <c r="J46" s="129"/>
      <c r="K46" s="129"/>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row>
    <row r="47" spans="3:59" ht="23.1" customHeight="1">
      <c r="C47" s="129"/>
      <c r="D47" s="129"/>
      <c r="E47" s="129"/>
      <c r="F47" s="129"/>
      <c r="G47" s="129"/>
      <c r="H47" s="129"/>
      <c r="I47" s="129"/>
      <c r="J47" s="129"/>
      <c r="K47" s="129"/>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row>
    <row r="48" spans="3:59" ht="23.1" customHeight="1">
      <c r="C48" s="9" t="s">
        <v>163</v>
      </c>
    </row>
    <row r="49" spans="3:59" ht="23.1" customHeight="1">
      <c r="C49" t="s">
        <v>12</v>
      </c>
    </row>
    <row r="50" spans="3:59" ht="23.1" customHeight="1">
      <c r="C50" s="240"/>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2"/>
    </row>
    <row r="51" spans="3:59" ht="23.1" customHeight="1">
      <c r="C51" s="243"/>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5"/>
    </row>
    <row r="52" spans="3:59" ht="23.1" customHeight="1"/>
    <row r="53" spans="3:59" ht="23.1" customHeight="1">
      <c r="C53" s="16" t="s">
        <v>39</v>
      </c>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row>
    <row r="54" spans="3:59" ht="23.1" customHeight="1">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row>
    <row r="55" spans="3:59" ht="23.1" customHeight="1">
      <c r="C55" s="81"/>
      <c r="E55" t="s">
        <v>40</v>
      </c>
      <c r="K55" t="s">
        <v>41</v>
      </c>
      <c r="P55" t="s">
        <v>44</v>
      </c>
      <c r="AL55" s="247"/>
      <c r="AM55" s="247"/>
      <c r="AN55" s="247"/>
      <c r="AO55" s="247"/>
      <c r="AP55" s="247"/>
      <c r="AQ55" s="247"/>
      <c r="AR55" s="247"/>
      <c r="AS55" s="247"/>
      <c r="AT55" s="247"/>
      <c r="AU55" s="247"/>
      <c r="AV55" s="247"/>
      <c r="AW55" s="247"/>
      <c r="AX55" s="247"/>
      <c r="AY55" s="247"/>
      <c r="AZ55" s="247"/>
      <c r="BA55" s="247"/>
      <c r="BB55" s="247"/>
      <c r="BC55" s="247"/>
      <c r="BD55" s="247"/>
      <c r="BE55" s="247"/>
      <c r="BF55" s="247"/>
      <c r="BG55" s="247"/>
    </row>
    <row r="56" spans="3:59" ht="23.1" customHeight="1">
      <c r="E56" t="s">
        <v>37</v>
      </c>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L56" s="247"/>
      <c r="AM56" s="247"/>
      <c r="AN56" s="247"/>
      <c r="AO56" s="247"/>
      <c r="AP56" s="247"/>
      <c r="AQ56" s="247"/>
      <c r="AR56" s="247"/>
      <c r="AS56" s="247"/>
      <c r="AT56" s="247"/>
      <c r="AU56" s="247"/>
      <c r="AV56" s="247"/>
      <c r="AW56" s="247"/>
      <c r="AX56" s="247"/>
      <c r="AY56" s="247"/>
      <c r="AZ56" s="247"/>
      <c r="BA56" s="247"/>
      <c r="BB56" s="247"/>
      <c r="BC56" s="247"/>
      <c r="BD56" s="247"/>
      <c r="BE56" s="247"/>
      <c r="BF56" s="247"/>
      <c r="BG56" s="247"/>
    </row>
    <row r="57" spans="3:59" ht="23.1" customHeight="1">
      <c r="AL57" s="247"/>
      <c r="AM57" s="247"/>
      <c r="AN57" s="247"/>
      <c r="AO57" s="247"/>
      <c r="AP57" s="247"/>
      <c r="AQ57" s="247"/>
      <c r="AR57" s="247"/>
      <c r="AS57" s="247"/>
      <c r="AT57" s="247"/>
      <c r="AU57" s="247"/>
      <c r="AV57" s="247"/>
      <c r="AW57" s="247"/>
      <c r="AX57" s="247"/>
      <c r="AY57" s="247"/>
      <c r="AZ57" s="247"/>
      <c r="BA57" s="247"/>
      <c r="BB57" s="247"/>
      <c r="BC57" s="247"/>
      <c r="BD57" s="247"/>
      <c r="BE57" s="247"/>
      <c r="BF57" s="247"/>
      <c r="BG57" s="247"/>
    </row>
    <row r="58" spans="3:59" ht="23.1" customHeight="1">
      <c r="D58" t="s">
        <v>28</v>
      </c>
      <c r="F58" s="249"/>
      <c r="G58" s="250"/>
      <c r="H58" s="250"/>
      <c r="I58" s="250"/>
      <c r="J58" s="250"/>
      <c r="K58" s="250"/>
      <c r="L58" s="250"/>
      <c r="M58" s="250"/>
      <c r="N58" s="250"/>
      <c r="O58" s="250"/>
      <c r="P58" s="250"/>
      <c r="Q58" s="250"/>
      <c r="R58" s="250"/>
      <c r="S58" s="250"/>
      <c r="T58" s="250"/>
      <c r="U58" s="250"/>
      <c r="V58" s="250"/>
      <c r="W58" s="250"/>
      <c r="X58" s="250"/>
      <c r="Y58" s="251"/>
      <c r="AA58" t="s">
        <v>29</v>
      </c>
      <c r="AD58" s="287"/>
      <c r="AE58" s="287"/>
      <c r="AF58" s="287"/>
      <c r="AG58" s="287"/>
      <c r="AL58" s="247"/>
      <c r="AM58" s="247"/>
      <c r="AN58" s="247"/>
      <c r="AO58" s="247"/>
      <c r="AP58" s="247"/>
      <c r="AQ58" s="247"/>
      <c r="AR58" s="247"/>
      <c r="AS58" s="247"/>
      <c r="AT58" s="247"/>
      <c r="AU58" s="247"/>
      <c r="AV58" s="247"/>
      <c r="AW58" s="247"/>
      <c r="AX58" s="247"/>
      <c r="AY58" s="247"/>
      <c r="AZ58" s="247"/>
      <c r="BA58" s="247"/>
      <c r="BB58" s="247"/>
      <c r="BC58" s="247"/>
      <c r="BD58" s="247"/>
      <c r="BE58" s="247"/>
      <c r="BF58" s="247"/>
      <c r="BG58" s="247"/>
    </row>
    <row r="59" spans="3:59" ht="23.1" customHeight="1">
      <c r="C59" t="s">
        <v>12</v>
      </c>
      <c r="AL59" s="59"/>
      <c r="AM59" s="59"/>
      <c r="AN59" s="59"/>
      <c r="AO59" s="59"/>
      <c r="AP59" s="59"/>
      <c r="AQ59" s="59"/>
      <c r="AR59" s="59"/>
      <c r="AS59" s="59"/>
      <c r="AT59" s="59"/>
      <c r="AU59" s="59"/>
      <c r="AV59" s="59"/>
      <c r="AW59" s="59"/>
      <c r="AX59" s="59"/>
      <c r="AY59" s="59"/>
      <c r="AZ59" s="59"/>
      <c r="BA59" s="59"/>
      <c r="BB59" s="59"/>
      <c r="BC59" s="59"/>
      <c r="BD59" s="59"/>
      <c r="BE59" s="59"/>
      <c r="BF59" s="59"/>
      <c r="BG59" s="59"/>
    </row>
    <row r="60" spans="3:59" ht="23.1" customHeight="1">
      <c r="C60" s="240"/>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2"/>
    </row>
    <row r="61" spans="3:59" ht="23.1" customHeight="1">
      <c r="C61" s="243"/>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5"/>
    </row>
    <row r="62" spans="3:59" ht="23.1" customHeight="1"/>
    <row r="63" spans="3:59" ht="23.1" customHeight="1">
      <c r="C63" s="16" t="s">
        <v>170</v>
      </c>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row>
    <row r="64" spans="3:59" ht="23.1" customHeight="1">
      <c r="C64" s="12" t="str">
        <f>"※"&amp;Year4&amp;"～"&amp;Year2&amp;"年度末時点における該当者数（実人数。短時間労働者を0.5人等にせず全員1人としてください）および障害者雇用率（算出方法は法定雇用率に準ずる）を"</f>
        <v>※2022～2024年度末時点における該当者数（実人数。短時間労働者を0.5人等にせず全員1人としてください）および障害者雇用率（算出方法は法定雇用率に準ずる）を</v>
      </c>
      <c r="AL64" s="247"/>
      <c r="AM64" s="247"/>
      <c r="AN64" s="247"/>
      <c r="AO64" s="247"/>
      <c r="AP64" s="247"/>
      <c r="AQ64" s="247"/>
      <c r="AR64" s="247"/>
      <c r="AS64" s="247"/>
      <c r="AT64" s="247"/>
      <c r="AU64" s="247"/>
      <c r="AV64" s="247"/>
      <c r="AW64" s="247"/>
      <c r="AX64" s="247"/>
      <c r="AY64" s="247"/>
      <c r="AZ64" s="247"/>
      <c r="BA64" s="247"/>
      <c r="BB64" s="247"/>
      <c r="BC64" s="247"/>
      <c r="BD64" s="247"/>
      <c r="BE64" s="247"/>
      <c r="BF64" s="247"/>
      <c r="BG64" s="247"/>
    </row>
    <row r="65" spans="2:59" ht="23.1" customHeight="1">
      <c r="C65" s="10" t="s">
        <v>47</v>
      </c>
      <c r="AL65" s="247"/>
      <c r="AM65" s="247"/>
      <c r="AN65" s="247"/>
      <c r="AO65" s="247"/>
      <c r="AP65" s="247"/>
      <c r="AQ65" s="247"/>
      <c r="AR65" s="247"/>
      <c r="AS65" s="247"/>
      <c r="AT65" s="247"/>
      <c r="AU65" s="247"/>
      <c r="AV65" s="247"/>
      <c r="AW65" s="247"/>
      <c r="AX65" s="247"/>
      <c r="AY65" s="247"/>
      <c r="AZ65" s="247"/>
      <c r="BA65" s="247"/>
      <c r="BB65" s="247"/>
      <c r="BC65" s="247"/>
      <c r="BD65" s="247"/>
      <c r="BE65" s="247"/>
      <c r="BF65" s="247"/>
      <c r="BG65" s="247"/>
    </row>
    <row r="66" spans="2:59" ht="23.1" customHeight="1">
      <c r="C66" s="132"/>
      <c r="D66" s="132"/>
      <c r="E66" s="132"/>
      <c r="F66" s="132"/>
      <c r="G66" s="132"/>
      <c r="H66" s="132"/>
      <c r="I66" s="132" t="str">
        <f>Year4&amp;"年度"</f>
        <v>2022年度</v>
      </c>
      <c r="J66" s="132"/>
      <c r="K66" s="132"/>
      <c r="L66" s="132"/>
      <c r="M66" s="132"/>
      <c r="N66" s="132"/>
      <c r="O66" s="132" t="str">
        <f>Year3&amp;"年度"</f>
        <v>2023年度</v>
      </c>
      <c r="P66" s="132"/>
      <c r="Q66" s="132"/>
      <c r="R66" s="132"/>
      <c r="S66" s="132"/>
      <c r="T66" s="132"/>
      <c r="U66" s="132" t="str">
        <f>Year2&amp;"年度"</f>
        <v>2024年度</v>
      </c>
      <c r="V66" s="132"/>
      <c r="W66" s="132"/>
      <c r="X66" s="132"/>
      <c r="Y66" s="132"/>
      <c r="Z66" s="132"/>
      <c r="AL66" s="247"/>
      <c r="AM66" s="247"/>
      <c r="AN66" s="247"/>
      <c r="AO66" s="247"/>
      <c r="AP66" s="247"/>
      <c r="AQ66" s="247"/>
      <c r="AR66" s="247"/>
      <c r="AS66" s="247"/>
      <c r="AT66" s="247"/>
      <c r="AU66" s="247"/>
      <c r="AV66" s="247"/>
      <c r="AW66" s="247"/>
      <c r="AX66" s="247"/>
      <c r="AY66" s="247"/>
      <c r="AZ66" s="247"/>
      <c r="BA66" s="247"/>
      <c r="BB66" s="247"/>
      <c r="BC66" s="247"/>
      <c r="BD66" s="247"/>
      <c r="BE66" s="247"/>
      <c r="BF66" s="247"/>
      <c r="BG66" s="247"/>
    </row>
    <row r="67" spans="2:59" ht="23.1" customHeight="1">
      <c r="C67" s="129" t="s">
        <v>135</v>
      </c>
      <c r="D67" s="129"/>
      <c r="E67" s="129"/>
      <c r="F67" s="129"/>
      <c r="G67" s="129"/>
      <c r="H67" s="129"/>
      <c r="I67" s="282"/>
      <c r="J67" s="283"/>
      <c r="K67" s="283"/>
      <c r="L67" s="283"/>
      <c r="M67" s="279"/>
      <c r="N67" s="26" t="s">
        <v>26</v>
      </c>
      <c r="O67" s="246"/>
      <c r="P67" s="246"/>
      <c r="Q67" s="246"/>
      <c r="R67" s="246"/>
      <c r="S67" s="246"/>
      <c r="T67" s="26" t="s">
        <v>26</v>
      </c>
      <c r="U67" s="246"/>
      <c r="V67" s="246"/>
      <c r="W67" s="246"/>
      <c r="X67" s="246"/>
      <c r="Y67" s="246"/>
      <c r="Z67" s="26" t="s">
        <v>26</v>
      </c>
      <c r="AL67" s="247"/>
      <c r="AM67" s="247"/>
      <c r="AN67" s="247"/>
      <c r="AO67" s="247"/>
      <c r="AP67" s="247"/>
      <c r="AQ67" s="247"/>
      <c r="AR67" s="247"/>
      <c r="AS67" s="247"/>
      <c r="AT67" s="247"/>
      <c r="AU67" s="247"/>
      <c r="AV67" s="247"/>
      <c r="AW67" s="247"/>
      <c r="AX67" s="247"/>
      <c r="AY67" s="247"/>
      <c r="AZ67" s="247"/>
      <c r="BA67" s="247"/>
      <c r="BB67" s="247"/>
      <c r="BC67" s="247"/>
      <c r="BD67" s="247"/>
      <c r="BE67" s="247"/>
      <c r="BF67" s="247"/>
      <c r="BG67" s="247"/>
    </row>
    <row r="68" spans="2:59" ht="23.1" customHeight="1">
      <c r="C68" s="129" t="s">
        <v>136</v>
      </c>
      <c r="D68" s="129"/>
      <c r="E68" s="129"/>
      <c r="F68" s="129"/>
      <c r="G68" s="129"/>
      <c r="H68" s="129"/>
      <c r="I68" s="284"/>
      <c r="J68" s="285"/>
      <c r="K68" s="285"/>
      <c r="L68" s="285"/>
      <c r="M68" s="286"/>
      <c r="N68" s="26" t="s">
        <v>27</v>
      </c>
      <c r="O68" s="284"/>
      <c r="P68" s="285"/>
      <c r="Q68" s="285"/>
      <c r="R68" s="285"/>
      <c r="S68" s="286"/>
      <c r="T68" s="26" t="s">
        <v>27</v>
      </c>
      <c r="U68" s="284"/>
      <c r="V68" s="285"/>
      <c r="W68" s="285"/>
      <c r="X68" s="285"/>
      <c r="Y68" s="286"/>
      <c r="Z68" s="26" t="s">
        <v>27</v>
      </c>
      <c r="AL68" s="247"/>
      <c r="AM68" s="247"/>
      <c r="AN68" s="247"/>
      <c r="AO68" s="247"/>
      <c r="AP68" s="247"/>
      <c r="AQ68" s="247"/>
      <c r="AR68" s="247"/>
      <c r="AS68" s="247"/>
      <c r="AT68" s="247"/>
      <c r="AU68" s="247"/>
      <c r="AV68" s="247"/>
      <c r="AW68" s="247"/>
      <c r="AX68" s="247"/>
      <c r="AY68" s="247"/>
      <c r="AZ68" s="247"/>
      <c r="BA68" s="247"/>
      <c r="BB68" s="247"/>
      <c r="BC68" s="247"/>
      <c r="BD68" s="247"/>
      <c r="BE68" s="247"/>
      <c r="BF68" s="247"/>
      <c r="BG68" s="247"/>
    </row>
    <row r="69" spans="2:59" ht="23.1" customHeight="1">
      <c r="AL69" s="247"/>
      <c r="AM69" s="247"/>
      <c r="AN69" s="247"/>
      <c r="AO69" s="247"/>
      <c r="AP69" s="247"/>
      <c r="AQ69" s="247"/>
      <c r="AR69" s="247"/>
      <c r="AS69" s="247"/>
      <c r="AT69" s="247"/>
      <c r="AU69" s="247"/>
      <c r="AV69" s="247"/>
      <c r="AW69" s="247"/>
      <c r="AX69" s="247"/>
      <c r="AY69" s="247"/>
      <c r="AZ69" s="247"/>
      <c r="BA69" s="247"/>
      <c r="BB69" s="247"/>
      <c r="BC69" s="247"/>
      <c r="BD69" s="247"/>
      <c r="BE69" s="247"/>
      <c r="BF69" s="247"/>
      <c r="BG69" s="247"/>
    </row>
    <row r="70" spans="2:59" ht="23.1" customHeight="1">
      <c r="C70" s="159" t="s">
        <v>31</v>
      </c>
      <c r="D70" s="159"/>
      <c r="E70" s="159"/>
      <c r="F70" s="159"/>
      <c r="G70" s="288"/>
      <c r="H70" s="289"/>
      <c r="I70" s="289"/>
      <c r="J70" s="289"/>
      <c r="K70" s="289"/>
      <c r="L70" s="289"/>
      <c r="M70" s="289"/>
      <c r="N70" s="289"/>
      <c r="O70" s="289"/>
      <c r="P70" s="289"/>
      <c r="Q70" s="289"/>
      <c r="R70" s="289"/>
      <c r="S70" s="289"/>
      <c r="T70" s="289"/>
      <c r="U70" s="289"/>
      <c r="V70" s="289"/>
      <c r="W70" s="289"/>
      <c r="X70" s="289"/>
      <c r="Y70" s="289"/>
      <c r="Z70" s="289"/>
      <c r="AA70" s="289"/>
      <c r="AB70" s="289"/>
      <c r="AC70" s="289"/>
      <c r="AD70" s="289"/>
      <c r="AE70" s="289"/>
      <c r="AF70" s="289"/>
      <c r="AG70" s="289"/>
      <c r="AH70" s="289"/>
      <c r="AI70" s="290"/>
      <c r="AL70" s="247"/>
      <c r="AM70" s="247"/>
      <c r="AN70" s="247"/>
      <c r="AO70" s="247"/>
      <c r="AP70" s="247"/>
      <c r="AQ70" s="247"/>
      <c r="AR70" s="247"/>
      <c r="AS70" s="247"/>
      <c r="AT70" s="247"/>
      <c r="AU70" s="247"/>
      <c r="AV70" s="247"/>
      <c r="AW70" s="247"/>
      <c r="AX70" s="247"/>
      <c r="AY70" s="247"/>
      <c r="AZ70" s="247"/>
      <c r="BA70" s="247"/>
      <c r="BB70" s="247"/>
      <c r="BC70" s="247"/>
      <c r="BD70" s="247"/>
      <c r="BE70" s="247"/>
      <c r="BF70" s="247"/>
      <c r="BG70" s="247"/>
    </row>
    <row r="71" spans="2:59" ht="23.1" customHeight="1">
      <c r="C71" s="159"/>
      <c r="D71" s="159"/>
      <c r="E71" s="159"/>
      <c r="F71" s="159"/>
      <c r="G71" s="291"/>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3"/>
      <c r="AL71" s="247"/>
      <c r="AM71" s="247"/>
      <c r="AN71" s="247"/>
      <c r="AO71" s="247"/>
      <c r="AP71" s="247"/>
      <c r="AQ71" s="247"/>
      <c r="AR71" s="247"/>
      <c r="AS71" s="247"/>
      <c r="AT71" s="247"/>
      <c r="AU71" s="247"/>
      <c r="AV71" s="247"/>
      <c r="AW71" s="247"/>
      <c r="AX71" s="247"/>
      <c r="AY71" s="247"/>
      <c r="AZ71" s="247"/>
      <c r="BA71" s="247"/>
      <c r="BB71" s="247"/>
      <c r="BC71" s="247"/>
      <c r="BD71" s="247"/>
      <c r="BE71" s="247"/>
      <c r="BF71" s="247"/>
      <c r="BG71" s="247"/>
    </row>
    <row r="72" spans="2:59" ht="23.1" customHeight="1">
      <c r="C72" s="55" t="s">
        <v>150</v>
      </c>
      <c r="K72" s="10" t="s">
        <v>149</v>
      </c>
    </row>
    <row r="73" spans="2:59" ht="23.1" customHeight="1">
      <c r="C73" t="s">
        <v>12</v>
      </c>
    </row>
    <row r="74" spans="2:59" ht="23.1" customHeight="1">
      <c r="C74" s="240"/>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2"/>
    </row>
    <row r="75" spans="2:59" ht="23.1" customHeight="1">
      <c r="C75" s="243"/>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5"/>
    </row>
    <row r="76" spans="2:59" ht="23.1" customHeight="1"/>
    <row r="77" spans="2:59" ht="23.1" customHeight="1"/>
    <row r="78" spans="2:59" ht="23.1" customHeight="1">
      <c r="B78" s="128" t="s">
        <v>173</v>
      </c>
      <c r="C78" s="128"/>
      <c r="D78" s="4" t="str">
        <f>Year4&amp;"年4月1日入社者の定着状況についてご回答ください（学歴に関係なく、新卒入社者全員）"</f>
        <v>2022年4月1日入社者の定着状況についてご回答ください（学歴に関係なく、新卒入社者全員）</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2:59" ht="23.1" customHeight="1" thickBot="1">
      <c r="AL79" s="247"/>
      <c r="AM79" s="247"/>
      <c r="AN79" s="247"/>
      <c r="AO79" s="247"/>
      <c r="AP79" s="247"/>
      <c r="AQ79" s="247"/>
      <c r="AR79" s="247"/>
      <c r="AS79" s="247"/>
      <c r="AT79" s="247"/>
      <c r="AU79" s="247"/>
      <c r="AV79" s="247"/>
      <c r="AW79" s="247"/>
      <c r="AX79" s="247"/>
      <c r="AY79" s="247"/>
      <c r="AZ79" s="247"/>
      <c r="BA79" s="247"/>
      <c r="BB79" s="247"/>
      <c r="BC79" s="247"/>
      <c r="BD79" s="247"/>
      <c r="BE79" s="247"/>
      <c r="BF79" s="247"/>
      <c r="BG79" s="247"/>
    </row>
    <row r="80" spans="2:59" ht="23.1" customHeight="1">
      <c r="C80" s="132"/>
      <c r="D80" s="132"/>
      <c r="E80" s="132"/>
      <c r="F80" s="132"/>
      <c r="G80" s="132"/>
      <c r="H80" s="132"/>
      <c r="I80" s="156"/>
      <c r="J80" s="174" t="s">
        <v>11</v>
      </c>
      <c r="K80" s="175"/>
      <c r="L80" s="175"/>
      <c r="M80" s="175"/>
      <c r="N80" s="175"/>
      <c r="O80" s="175"/>
      <c r="P80" s="176"/>
      <c r="Q80" s="158" t="s">
        <v>9</v>
      </c>
      <c r="R80" s="132"/>
      <c r="S80" s="132"/>
      <c r="T80" s="132"/>
      <c r="U80" s="132"/>
      <c r="V80" s="132"/>
      <c r="W80" s="132"/>
      <c r="X80" s="132" t="s">
        <v>10</v>
      </c>
      <c r="Y80" s="132"/>
      <c r="Z80" s="132"/>
      <c r="AA80" s="132"/>
      <c r="AB80" s="132"/>
      <c r="AC80" s="132"/>
      <c r="AD80" s="132"/>
      <c r="AE80" s="202" t="s">
        <v>54</v>
      </c>
      <c r="AF80" s="203"/>
      <c r="AG80" s="203"/>
      <c r="AH80" s="143"/>
      <c r="AL80" s="247"/>
      <c r="AM80" s="247"/>
      <c r="AN80" s="247"/>
      <c r="AO80" s="247"/>
      <c r="AP80" s="247"/>
      <c r="AQ80" s="247"/>
      <c r="AR80" s="247"/>
      <c r="AS80" s="247"/>
      <c r="AT80" s="247"/>
      <c r="AU80" s="247"/>
      <c r="AV80" s="247"/>
      <c r="AW80" s="247"/>
      <c r="AX80" s="247"/>
      <c r="AY80" s="247"/>
      <c r="AZ80" s="247"/>
      <c r="BA80" s="247"/>
      <c r="BB80" s="247"/>
      <c r="BC80" s="247"/>
      <c r="BD80" s="247"/>
      <c r="BE80" s="247"/>
      <c r="BF80" s="247"/>
      <c r="BG80" s="247"/>
    </row>
    <row r="81" spans="2:59" ht="23.1" customHeight="1">
      <c r="C81" s="129" t="str">
        <f>"　"&amp;Year4&amp;"年4月1日入社"</f>
        <v>　2022年4月1日入社</v>
      </c>
      <c r="D81" s="129"/>
      <c r="E81" s="129"/>
      <c r="F81" s="129"/>
      <c r="G81" s="129"/>
      <c r="H81" s="129"/>
      <c r="I81" s="194"/>
      <c r="J81" s="278"/>
      <c r="K81" s="246"/>
      <c r="L81" s="246"/>
      <c r="M81" s="246"/>
      <c r="N81" s="246"/>
      <c r="O81" s="246"/>
      <c r="P81" s="49" t="s">
        <v>26</v>
      </c>
      <c r="Q81" s="279"/>
      <c r="R81" s="246"/>
      <c r="S81" s="246"/>
      <c r="T81" s="246"/>
      <c r="U81" s="246"/>
      <c r="V81" s="246"/>
      <c r="W81" s="2" t="s">
        <v>26</v>
      </c>
      <c r="X81" s="246"/>
      <c r="Y81" s="246"/>
      <c r="Z81" s="246"/>
      <c r="AA81" s="246"/>
      <c r="AB81" s="246"/>
      <c r="AC81" s="246"/>
      <c r="AD81" s="2" t="s">
        <v>26</v>
      </c>
      <c r="AE81" s="199" t="str">
        <f>IF(OR(ISBLANK(Q81),ISBLANK(X81)),"",Q81+X81)</f>
        <v/>
      </c>
      <c r="AF81" s="200"/>
      <c r="AG81" s="201"/>
      <c r="AH81" s="28" t="s">
        <v>3</v>
      </c>
      <c r="AL81" s="247"/>
      <c r="AM81" s="247"/>
      <c r="AN81" s="247"/>
      <c r="AO81" s="247"/>
      <c r="AP81" s="247"/>
      <c r="AQ81" s="247"/>
      <c r="AR81" s="247"/>
      <c r="AS81" s="247"/>
      <c r="AT81" s="247"/>
      <c r="AU81" s="247"/>
      <c r="AV81" s="247"/>
      <c r="AW81" s="247"/>
      <c r="AX81" s="247"/>
      <c r="AY81" s="247"/>
      <c r="AZ81" s="247"/>
      <c r="BA81" s="247"/>
      <c r="BB81" s="247"/>
      <c r="BC81" s="247"/>
      <c r="BD81" s="247"/>
      <c r="BE81" s="247"/>
      <c r="BF81" s="247"/>
      <c r="BG81" s="247"/>
    </row>
    <row r="82" spans="2:59" ht="23.1" customHeight="1" thickBot="1">
      <c r="C82" s="129" t="str">
        <f>"　"&amp;"うち"&amp;Year1&amp;"年4月1日在籍者"</f>
        <v>　うち2025年4月1日在籍者</v>
      </c>
      <c r="D82" s="129"/>
      <c r="E82" s="129"/>
      <c r="F82" s="129"/>
      <c r="G82" s="129"/>
      <c r="H82" s="129"/>
      <c r="I82" s="194"/>
      <c r="J82" s="280"/>
      <c r="K82" s="281"/>
      <c r="L82" s="281"/>
      <c r="M82" s="281"/>
      <c r="N82" s="281"/>
      <c r="O82" s="281"/>
      <c r="P82" s="50" t="s">
        <v>26</v>
      </c>
      <c r="Q82" s="279"/>
      <c r="R82" s="246"/>
      <c r="S82" s="246"/>
      <c r="T82" s="246"/>
      <c r="U82" s="246"/>
      <c r="V82" s="246"/>
      <c r="W82" s="2" t="s">
        <v>26</v>
      </c>
      <c r="X82" s="246"/>
      <c r="Y82" s="246"/>
      <c r="Z82" s="246"/>
      <c r="AA82" s="246"/>
      <c r="AB82" s="246"/>
      <c r="AC82" s="246"/>
      <c r="AD82" s="2" t="s">
        <v>26</v>
      </c>
      <c r="AE82" s="199" t="str">
        <f>IF(OR(ISBLANK(Q82),ISBLANK(X82)),"",Q82+X82)</f>
        <v/>
      </c>
      <c r="AF82" s="200"/>
      <c r="AG82" s="201"/>
      <c r="AH82" s="28" t="s">
        <v>3</v>
      </c>
      <c r="AL82" s="247"/>
      <c r="AM82" s="247"/>
      <c r="AN82" s="247"/>
      <c r="AO82" s="247"/>
      <c r="AP82" s="247"/>
      <c r="AQ82" s="247"/>
      <c r="AR82" s="247"/>
      <c r="AS82" s="247"/>
      <c r="AT82" s="247"/>
      <c r="AU82" s="247"/>
      <c r="AV82" s="247"/>
      <c r="AW82" s="247"/>
      <c r="AX82" s="247"/>
      <c r="AY82" s="247"/>
      <c r="AZ82" s="247"/>
      <c r="BA82" s="247"/>
      <c r="BB82" s="247"/>
      <c r="BC82" s="247"/>
      <c r="BD82" s="247"/>
      <c r="BE82" s="247"/>
      <c r="BF82" s="247"/>
      <c r="BG82" s="247"/>
    </row>
    <row r="83" spans="2:59" ht="23.1" customHeight="1">
      <c r="C83" s="9" t="str">
        <f>"※"&amp;Year4&amp;"年4月入社が0人の場合は前年（"&amp;Year5&amp;"年4月→"&amp;Year2&amp;"年4月）に置き換えてご回答ください。それ以外の場合はお問い合わせください"</f>
        <v>※2022年4月入社が0人の場合は前年（2021年4月→2024年4月）に置き換えてご回答ください。それ以外の場合はお問い合わせください</v>
      </c>
      <c r="AL83" s="247"/>
      <c r="AM83" s="247"/>
      <c r="AN83" s="247"/>
      <c r="AO83" s="247"/>
      <c r="AP83" s="247"/>
      <c r="AQ83" s="247"/>
      <c r="AR83" s="247"/>
      <c r="AS83" s="247"/>
      <c r="AT83" s="247"/>
      <c r="AU83" s="247"/>
      <c r="AV83" s="247"/>
      <c r="AW83" s="247"/>
      <c r="AX83" s="247"/>
      <c r="AY83" s="247"/>
      <c r="AZ83" s="247"/>
      <c r="BA83" s="247"/>
      <c r="BB83" s="247"/>
      <c r="BC83" s="247"/>
      <c r="BD83" s="247"/>
      <c r="BE83" s="247"/>
      <c r="BF83" s="247"/>
      <c r="BG83" s="247"/>
    </row>
    <row r="84" spans="2:59" ht="23.1" customHeight="1">
      <c r="C84" t="s">
        <v>12</v>
      </c>
      <c r="AL84" s="247"/>
      <c r="AM84" s="247"/>
      <c r="AN84" s="247"/>
      <c r="AO84" s="247"/>
      <c r="AP84" s="247"/>
      <c r="AQ84" s="247"/>
      <c r="AR84" s="247"/>
      <c r="AS84" s="247"/>
      <c r="AT84" s="247"/>
      <c r="AU84" s="247"/>
      <c r="AV84" s="247"/>
      <c r="AW84" s="247"/>
      <c r="AX84" s="247"/>
      <c r="AY84" s="247"/>
      <c r="AZ84" s="247"/>
      <c r="BA84" s="247"/>
      <c r="BB84" s="247"/>
      <c r="BC84" s="247"/>
      <c r="BD84" s="247"/>
      <c r="BE84" s="247"/>
      <c r="BF84" s="247"/>
      <c r="BG84" s="247"/>
    </row>
    <row r="85" spans="2:59" ht="23.1" customHeight="1">
      <c r="C85" s="240"/>
      <c r="D85" s="241"/>
      <c r="E85" s="241"/>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2"/>
      <c r="AL85" s="247"/>
      <c r="AM85" s="247"/>
      <c r="AN85" s="247"/>
      <c r="AO85" s="247"/>
      <c r="AP85" s="247"/>
      <c r="AQ85" s="247"/>
      <c r="AR85" s="247"/>
      <c r="AS85" s="247"/>
      <c r="AT85" s="247"/>
      <c r="AU85" s="247"/>
      <c r="AV85" s="247"/>
      <c r="AW85" s="247"/>
      <c r="AX85" s="247"/>
      <c r="AY85" s="247"/>
      <c r="AZ85" s="247"/>
      <c r="BA85" s="247"/>
      <c r="BB85" s="247"/>
      <c r="BC85" s="247"/>
      <c r="BD85" s="247"/>
      <c r="BE85" s="247"/>
      <c r="BF85" s="247"/>
      <c r="BG85" s="247"/>
    </row>
    <row r="86" spans="2:59" ht="23.1" customHeight="1">
      <c r="C86" s="243"/>
      <c r="D86" s="244"/>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5"/>
      <c r="AL86" s="247"/>
      <c r="AM86" s="247"/>
      <c r="AN86" s="247"/>
      <c r="AO86" s="247"/>
      <c r="AP86" s="247"/>
      <c r="AQ86" s="247"/>
      <c r="AR86" s="247"/>
      <c r="AS86" s="247"/>
      <c r="AT86" s="247"/>
      <c r="AU86" s="247"/>
      <c r="AV86" s="247"/>
      <c r="AW86" s="247"/>
      <c r="AX86" s="247"/>
      <c r="AY86" s="247"/>
      <c r="AZ86" s="247"/>
      <c r="BA86" s="247"/>
      <c r="BB86" s="247"/>
      <c r="BC86" s="247"/>
      <c r="BD86" s="247"/>
      <c r="BE86" s="247"/>
      <c r="BF86" s="247"/>
      <c r="BG86" s="247"/>
    </row>
    <row r="87" spans="2:59" ht="23.1" customHeight="1">
      <c r="C87" s="57"/>
      <c r="D87" s="57"/>
      <c r="E87" s="57"/>
      <c r="AL87" s="247"/>
      <c r="AM87" s="247"/>
      <c r="AN87" s="247"/>
      <c r="AO87" s="247"/>
      <c r="AP87" s="247"/>
      <c r="AQ87" s="247"/>
      <c r="AR87" s="247"/>
      <c r="AS87" s="247"/>
      <c r="AT87" s="247"/>
      <c r="AU87" s="247"/>
      <c r="AV87" s="247"/>
      <c r="AW87" s="247"/>
      <c r="AX87" s="247"/>
      <c r="AY87" s="247"/>
      <c r="AZ87" s="247"/>
      <c r="BA87" s="247"/>
      <c r="BB87" s="247"/>
      <c r="BC87" s="247"/>
      <c r="BD87" s="247"/>
      <c r="BE87" s="247"/>
      <c r="BF87" s="247"/>
      <c r="BG87" s="247"/>
    </row>
    <row r="88" spans="2:59" ht="23.1" customHeight="1">
      <c r="C88" s="31" t="s">
        <v>13</v>
      </c>
      <c r="D88" s="57"/>
      <c r="E88" s="57"/>
      <c r="H88" s="193" t="s">
        <v>78</v>
      </c>
      <c r="I88" s="193"/>
      <c r="J88" s="193"/>
      <c r="K88" s="193"/>
      <c r="L88" s="193"/>
      <c r="M88" s="193" t="s">
        <v>79</v>
      </c>
      <c r="N88" s="193"/>
      <c r="O88" s="193"/>
      <c r="P88" s="193"/>
      <c r="Q88" s="193"/>
      <c r="R88" s="193" t="s">
        <v>80</v>
      </c>
      <c r="S88" s="193"/>
      <c r="T88" s="193"/>
      <c r="U88" s="193"/>
      <c r="V88" s="193"/>
      <c r="W88" s="56" t="s">
        <v>12</v>
      </c>
      <c r="X88" s="127"/>
      <c r="Y88" s="127"/>
      <c r="Z88" s="127"/>
      <c r="AA88" s="127"/>
      <c r="AB88" s="127"/>
      <c r="AC88" s="127"/>
      <c r="AD88" s="127"/>
      <c r="AE88" s="127"/>
      <c r="AF88" s="127"/>
      <c r="AG88" s="127"/>
      <c r="AH88" s="127"/>
      <c r="AL88" s="247"/>
      <c r="AM88" s="247"/>
      <c r="AN88" s="247"/>
      <c r="AO88" s="247"/>
      <c r="AP88" s="247"/>
      <c r="AQ88" s="247"/>
      <c r="AR88" s="247"/>
      <c r="AS88" s="247"/>
      <c r="AT88" s="247"/>
      <c r="AU88" s="247"/>
      <c r="AV88" s="247"/>
      <c r="AW88" s="247"/>
      <c r="AX88" s="247"/>
      <c r="AY88" s="247"/>
      <c r="AZ88" s="247"/>
      <c r="BA88" s="247"/>
      <c r="BB88" s="247"/>
      <c r="BC88" s="247"/>
      <c r="BD88" s="247"/>
      <c r="BE88" s="247"/>
      <c r="BF88" s="247"/>
      <c r="BG88" s="247"/>
    </row>
    <row r="89" spans="2:59" ht="23.1" customHeight="1">
      <c r="C89" s="198" t="str">
        <f>"　"&amp;Year5&amp;"年4月1日入社"</f>
        <v>　2021年4月1日入社</v>
      </c>
      <c r="D89" s="198"/>
      <c r="E89" s="198"/>
      <c r="F89" s="198"/>
      <c r="G89" s="198"/>
      <c r="H89" s="166"/>
      <c r="I89" s="167"/>
      <c r="J89" s="167"/>
      <c r="K89" s="167"/>
      <c r="L89" s="29" t="s">
        <v>26</v>
      </c>
      <c r="M89" s="167"/>
      <c r="N89" s="167"/>
      <c r="O89" s="167"/>
      <c r="P89" s="167"/>
      <c r="Q89" s="29" t="s">
        <v>26</v>
      </c>
      <c r="R89" s="167"/>
      <c r="S89" s="167"/>
      <c r="T89" s="167"/>
      <c r="U89" s="167"/>
      <c r="V89" s="29" t="s">
        <v>26</v>
      </c>
      <c r="W89" s="7"/>
      <c r="X89" s="127"/>
      <c r="Y89" s="127"/>
      <c r="Z89" s="127"/>
      <c r="AA89" s="127"/>
      <c r="AB89" s="127"/>
      <c r="AC89" s="127"/>
      <c r="AD89" s="127"/>
      <c r="AE89" s="127"/>
      <c r="AF89" s="127"/>
      <c r="AG89" s="127"/>
      <c r="AH89" s="127"/>
      <c r="AL89" s="247"/>
      <c r="AM89" s="247"/>
      <c r="AN89" s="247"/>
      <c r="AO89" s="247"/>
      <c r="AP89" s="247"/>
      <c r="AQ89" s="247"/>
      <c r="AR89" s="247"/>
      <c r="AS89" s="247"/>
      <c r="AT89" s="247"/>
      <c r="AU89" s="247"/>
      <c r="AV89" s="247"/>
      <c r="AW89" s="247"/>
      <c r="AX89" s="247"/>
      <c r="AY89" s="247"/>
      <c r="AZ89" s="247"/>
      <c r="BA89" s="247"/>
      <c r="BB89" s="247"/>
      <c r="BC89" s="247"/>
      <c r="BD89" s="247"/>
      <c r="BE89" s="247"/>
      <c r="BF89" s="247"/>
      <c r="BG89" s="247"/>
    </row>
    <row r="90" spans="2:59" ht="23.1" customHeight="1">
      <c r="C90" s="126" t="str">
        <f>"　"&amp;"うち"&amp;Year2&amp;"年4月1日在籍者"</f>
        <v>　うち2024年4月1日在籍者</v>
      </c>
      <c r="D90" s="126"/>
      <c r="E90" s="126"/>
      <c r="F90" s="126"/>
      <c r="G90" s="126"/>
      <c r="H90" s="166"/>
      <c r="I90" s="167"/>
      <c r="J90" s="167"/>
      <c r="K90" s="167"/>
      <c r="L90" s="29" t="s">
        <v>26</v>
      </c>
      <c r="M90" s="167"/>
      <c r="N90" s="167"/>
      <c r="O90" s="167"/>
      <c r="P90" s="167"/>
      <c r="Q90" s="29" t="s">
        <v>26</v>
      </c>
      <c r="R90" s="167"/>
      <c r="S90" s="167"/>
      <c r="T90" s="167"/>
      <c r="U90" s="167"/>
      <c r="V90" s="29" t="s">
        <v>26</v>
      </c>
      <c r="X90" s="127"/>
      <c r="Y90" s="127"/>
      <c r="Z90" s="127"/>
      <c r="AA90" s="127"/>
      <c r="AB90" s="127"/>
      <c r="AC90" s="127"/>
      <c r="AD90" s="127"/>
      <c r="AE90" s="127"/>
      <c r="AF90" s="127"/>
      <c r="AG90" s="127"/>
      <c r="AH90" s="127"/>
      <c r="AL90" s="247"/>
      <c r="AM90" s="247"/>
      <c r="AN90" s="247"/>
      <c r="AO90" s="247"/>
      <c r="AP90" s="247"/>
      <c r="AQ90" s="247"/>
      <c r="AR90" s="247"/>
      <c r="AS90" s="247"/>
      <c r="AT90" s="247"/>
      <c r="AU90" s="247"/>
      <c r="AV90" s="247"/>
      <c r="AW90" s="247"/>
      <c r="AX90" s="247"/>
      <c r="AY90" s="247"/>
      <c r="AZ90" s="247"/>
      <c r="BA90" s="247"/>
      <c r="BB90" s="247"/>
      <c r="BC90" s="247"/>
      <c r="BD90" s="247"/>
      <c r="BE90" s="247"/>
      <c r="BF90" s="247"/>
      <c r="BG90" s="247"/>
    </row>
    <row r="91" spans="2:59" ht="23.1" customHeight="1"/>
    <row r="92" spans="2:59" ht="23.1" customHeight="1"/>
    <row r="93" spans="2:59" ht="23.1" customHeight="1">
      <c r="B93" s="128" t="s">
        <v>171</v>
      </c>
      <c r="C93" s="128"/>
      <c r="D93" s="4" t="s">
        <v>32</v>
      </c>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row>
    <row r="94" spans="2:59" ht="23.1" customHeight="1">
      <c r="AL94" s="247"/>
      <c r="AM94" s="247"/>
      <c r="AN94" s="247"/>
      <c r="AO94" s="247"/>
      <c r="AP94" s="247"/>
      <c r="AQ94" s="247"/>
      <c r="AR94" s="247"/>
      <c r="AS94" s="247"/>
      <c r="AT94" s="247"/>
      <c r="AU94" s="247"/>
      <c r="AV94" s="247"/>
      <c r="AW94" s="247"/>
      <c r="AX94" s="247"/>
      <c r="AY94" s="247"/>
      <c r="AZ94" s="247"/>
      <c r="BA94" s="247"/>
      <c r="BB94" s="247"/>
      <c r="BC94" s="247"/>
      <c r="BD94" s="247"/>
      <c r="BE94" s="247"/>
      <c r="BF94" s="247"/>
      <c r="BG94" s="247"/>
    </row>
    <row r="95" spans="2:59" ht="23.1" customHeight="1">
      <c r="C95" s="132"/>
      <c r="D95" s="132"/>
      <c r="E95" s="132"/>
      <c r="F95" s="132"/>
      <c r="G95" s="132" t="s">
        <v>33</v>
      </c>
      <c r="H95" s="132"/>
      <c r="I95" s="132"/>
      <c r="J95" s="132"/>
      <c r="K95" s="132"/>
      <c r="L95" s="132"/>
      <c r="M95" s="132" t="s">
        <v>134</v>
      </c>
      <c r="N95" s="132"/>
      <c r="O95" s="132"/>
      <c r="P95" s="132"/>
      <c r="Q95" s="132"/>
      <c r="R95" s="132"/>
      <c r="S95" s="132" t="s">
        <v>50</v>
      </c>
      <c r="T95" s="132"/>
      <c r="U95" s="132"/>
      <c r="V95" s="132"/>
      <c r="W95" s="132"/>
      <c r="X95" s="132"/>
      <c r="Y95" s="143" t="s">
        <v>56</v>
      </c>
      <c r="Z95" s="144"/>
      <c r="AA95" s="144"/>
      <c r="AB95" s="144"/>
      <c r="AL95" s="247"/>
      <c r="AM95" s="247"/>
      <c r="AN95" s="247"/>
      <c r="AO95" s="247"/>
      <c r="AP95" s="247"/>
      <c r="AQ95" s="247"/>
      <c r="AR95" s="247"/>
      <c r="AS95" s="247"/>
      <c r="AT95" s="247"/>
      <c r="AU95" s="247"/>
      <c r="AV95" s="247"/>
      <c r="AW95" s="247"/>
      <c r="AX95" s="247"/>
      <c r="AY95" s="247"/>
      <c r="AZ95" s="247"/>
      <c r="BA95" s="247"/>
      <c r="BB95" s="247"/>
      <c r="BC95" s="247"/>
      <c r="BD95" s="247"/>
      <c r="BE95" s="247"/>
      <c r="BF95" s="247"/>
      <c r="BG95" s="247"/>
    </row>
    <row r="96" spans="2:59" ht="23.1" customHeight="1">
      <c r="C96" s="129" t="str">
        <f>"　"&amp;Year4&amp;"年度"</f>
        <v>　2022年度</v>
      </c>
      <c r="D96" s="129"/>
      <c r="E96" s="129"/>
      <c r="F96" s="129"/>
      <c r="G96" s="274"/>
      <c r="H96" s="275"/>
      <c r="I96" s="275"/>
      <c r="J96" s="275"/>
      <c r="K96" s="276"/>
      <c r="L96" s="2" t="s">
        <v>35</v>
      </c>
      <c r="M96" s="274"/>
      <c r="N96" s="275"/>
      <c r="O96" s="275"/>
      <c r="P96" s="275"/>
      <c r="Q96" s="276"/>
      <c r="R96" s="2" t="s">
        <v>35</v>
      </c>
      <c r="S96" s="277"/>
      <c r="T96" s="277"/>
      <c r="U96" s="277"/>
      <c r="V96" s="277"/>
      <c r="W96" s="277"/>
      <c r="X96" s="2" t="s">
        <v>27</v>
      </c>
      <c r="Y96" s="149" t="str">
        <f>IF(OR(ISBLANK(G96),ISBLANK(M96),G96=0),"",M96/G96*100)</f>
        <v/>
      </c>
      <c r="Z96" s="150"/>
      <c r="AA96" s="150"/>
      <c r="AB96" s="28" t="s">
        <v>27</v>
      </c>
      <c r="AL96" s="247"/>
      <c r="AM96" s="247"/>
      <c r="AN96" s="247"/>
      <c r="AO96" s="247"/>
      <c r="AP96" s="247"/>
      <c r="AQ96" s="247"/>
      <c r="AR96" s="247"/>
      <c r="AS96" s="247"/>
      <c r="AT96" s="247"/>
      <c r="AU96" s="247"/>
      <c r="AV96" s="247"/>
      <c r="AW96" s="247"/>
      <c r="AX96" s="247"/>
      <c r="AY96" s="247"/>
      <c r="AZ96" s="247"/>
      <c r="BA96" s="247"/>
      <c r="BB96" s="247"/>
      <c r="BC96" s="247"/>
      <c r="BD96" s="247"/>
      <c r="BE96" s="247"/>
      <c r="BF96" s="247"/>
      <c r="BG96" s="247"/>
    </row>
    <row r="97" spans="2:59" ht="23.1" customHeight="1">
      <c r="C97" s="129" t="str">
        <f>"　"&amp;Year3&amp;"年度"</f>
        <v>　2023年度</v>
      </c>
      <c r="D97" s="129"/>
      <c r="E97" s="129"/>
      <c r="F97" s="129"/>
      <c r="G97" s="274"/>
      <c r="H97" s="275"/>
      <c r="I97" s="275"/>
      <c r="J97" s="275"/>
      <c r="K97" s="276"/>
      <c r="L97" s="2" t="s">
        <v>35</v>
      </c>
      <c r="M97" s="274"/>
      <c r="N97" s="275"/>
      <c r="O97" s="275"/>
      <c r="P97" s="275"/>
      <c r="Q97" s="276"/>
      <c r="R97" s="2" t="s">
        <v>35</v>
      </c>
      <c r="S97" s="277"/>
      <c r="T97" s="277"/>
      <c r="U97" s="277"/>
      <c r="V97" s="277"/>
      <c r="W97" s="277"/>
      <c r="X97" s="2" t="s">
        <v>27</v>
      </c>
      <c r="Y97" s="149" t="str">
        <f>IF(OR(ISBLANK(G97),ISBLANK(M97),G97=0),"",M97/G97*100)</f>
        <v/>
      </c>
      <c r="Z97" s="150"/>
      <c r="AA97" s="150"/>
      <c r="AB97" s="28" t="s">
        <v>27</v>
      </c>
      <c r="AL97" s="247"/>
      <c r="AM97" s="247"/>
      <c r="AN97" s="247"/>
      <c r="AO97" s="247"/>
      <c r="AP97" s="247"/>
      <c r="AQ97" s="247"/>
      <c r="AR97" s="247"/>
      <c r="AS97" s="247"/>
      <c r="AT97" s="247"/>
      <c r="AU97" s="247"/>
      <c r="AV97" s="247"/>
      <c r="AW97" s="247"/>
      <c r="AX97" s="247"/>
      <c r="AY97" s="247"/>
      <c r="AZ97" s="247"/>
      <c r="BA97" s="247"/>
      <c r="BB97" s="247"/>
      <c r="BC97" s="247"/>
      <c r="BD97" s="247"/>
      <c r="BE97" s="247"/>
      <c r="BF97" s="247"/>
      <c r="BG97" s="247"/>
    </row>
    <row r="98" spans="2:59" ht="23.1" customHeight="1">
      <c r="C98" s="129" t="str">
        <f>"　"&amp;Year2&amp;"年度"</f>
        <v>　2024年度</v>
      </c>
      <c r="D98" s="129"/>
      <c r="E98" s="129"/>
      <c r="F98" s="129"/>
      <c r="G98" s="274"/>
      <c r="H98" s="275"/>
      <c r="I98" s="275"/>
      <c r="J98" s="275"/>
      <c r="K98" s="276"/>
      <c r="L98" s="2" t="s">
        <v>35</v>
      </c>
      <c r="M98" s="274"/>
      <c r="N98" s="275"/>
      <c r="O98" s="275"/>
      <c r="P98" s="275"/>
      <c r="Q98" s="276"/>
      <c r="R98" s="2" t="s">
        <v>35</v>
      </c>
      <c r="S98" s="277"/>
      <c r="T98" s="277"/>
      <c r="U98" s="277"/>
      <c r="V98" s="277"/>
      <c r="W98" s="277"/>
      <c r="X98" s="2" t="s">
        <v>27</v>
      </c>
      <c r="Y98" s="149" t="str">
        <f>IF(OR(ISBLANK(G98),ISBLANK(M98),G98=0),"",M98/G98*100)</f>
        <v/>
      </c>
      <c r="Z98" s="150"/>
      <c r="AA98" s="150"/>
      <c r="AB98" s="28" t="s">
        <v>27</v>
      </c>
      <c r="AL98" s="247"/>
      <c r="AM98" s="247"/>
      <c r="AN98" s="247"/>
      <c r="AO98" s="247"/>
      <c r="AP98" s="247"/>
      <c r="AQ98" s="247"/>
      <c r="AR98" s="247"/>
      <c r="AS98" s="247"/>
      <c r="AT98" s="247"/>
      <c r="AU98" s="247"/>
      <c r="AV98" s="247"/>
      <c r="AW98" s="247"/>
      <c r="AX98" s="247"/>
      <c r="AY98" s="247"/>
      <c r="AZ98" s="247"/>
      <c r="BA98" s="247"/>
      <c r="BB98" s="247"/>
      <c r="BC98" s="247"/>
      <c r="BD98" s="247"/>
      <c r="BE98" s="247"/>
      <c r="BF98" s="247"/>
      <c r="BG98" s="247"/>
    </row>
    <row r="99" spans="2:59" ht="23.1" customHeight="1">
      <c r="C99" s="58" t="s">
        <v>34</v>
      </c>
      <c r="AL99" s="247"/>
      <c r="AM99" s="247"/>
      <c r="AN99" s="247"/>
      <c r="AO99" s="247"/>
      <c r="AP99" s="247"/>
      <c r="AQ99" s="247"/>
      <c r="AR99" s="247"/>
      <c r="AS99" s="247"/>
      <c r="AT99" s="247"/>
      <c r="AU99" s="247"/>
      <c r="AV99" s="247"/>
      <c r="AW99" s="247"/>
      <c r="AX99" s="247"/>
      <c r="AY99" s="247"/>
      <c r="AZ99" s="247"/>
      <c r="BA99" s="247"/>
      <c r="BB99" s="247"/>
      <c r="BC99" s="247"/>
      <c r="BD99" s="247"/>
      <c r="BE99" s="247"/>
      <c r="BF99" s="247"/>
      <c r="BG99" s="247"/>
    </row>
    <row r="100" spans="2:59" ht="23.1" customHeight="1">
      <c r="C100" t="s">
        <v>12</v>
      </c>
    </row>
    <row r="101" spans="2:59" ht="23.1" customHeight="1">
      <c r="C101" s="240"/>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2"/>
    </row>
    <row r="102" spans="2:59" ht="23.1" customHeight="1">
      <c r="C102" s="243"/>
      <c r="D102" s="244"/>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5"/>
    </row>
    <row r="103" spans="2:59" ht="23.1" customHeight="1"/>
    <row r="104" spans="2:59" ht="23.1" customHeight="1"/>
    <row r="105" spans="2:59" ht="23.1" customHeight="1">
      <c r="B105" s="128" t="s">
        <v>175</v>
      </c>
      <c r="C105" s="128"/>
      <c r="D105" s="4" t="s">
        <v>176</v>
      </c>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2:59" ht="23.1" customHeight="1"/>
    <row r="107" spans="2:59" ht="23.1" customHeight="1">
      <c r="C107" s="16" t="s">
        <v>182</v>
      </c>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2:59" ht="23.1" customHeight="1">
      <c r="AJ108" s="61"/>
      <c r="AK108"/>
    </row>
    <row r="109" spans="2:59" ht="23.1" customHeight="1">
      <c r="C109" s="81"/>
      <c r="E109" t="s">
        <v>177</v>
      </c>
      <c r="K109" t="s">
        <v>178</v>
      </c>
      <c r="R109" t="s">
        <v>179</v>
      </c>
      <c r="AJ109" s="61"/>
      <c r="AK109"/>
      <c r="AL109" s="265"/>
      <c r="AM109" s="266"/>
      <c r="AN109" s="266"/>
      <c r="AO109" s="266"/>
      <c r="AP109" s="266"/>
      <c r="AQ109" s="266"/>
      <c r="AR109" s="266"/>
      <c r="AS109" s="266"/>
      <c r="AT109" s="266"/>
      <c r="AU109" s="266"/>
      <c r="AV109" s="266"/>
      <c r="AW109" s="266"/>
      <c r="AX109" s="266"/>
      <c r="AY109" s="266"/>
      <c r="AZ109" s="266"/>
      <c r="BA109" s="266"/>
      <c r="BB109" s="266"/>
      <c r="BC109" s="266"/>
      <c r="BD109" s="266"/>
      <c r="BE109" s="266"/>
      <c r="BF109" s="266"/>
      <c r="BG109" s="267"/>
    </row>
    <row r="110" spans="2:59" ht="23.1" customHeight="1">
      <c r="E110" t="s">
        <v>37</v>
      </c>
      <c r="G110" s="24"/>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c r="AH110" s="248"/>
      <c r="AI110" s="248"/>
      <c r="AJ110" s="61"/>
      <c r="AK110"/>
      <c r="AL110" s="268"/>
      <c r="AM110" s="269"/>
      <c r="AN110" s="269"/>
      <c r="AO110" s="269"/>
      <c r="AP110" s="269"/>
      <c r="AQ110" s="269"/>
      <c r="AR110" s="269"/>
      <c r="AS110" s="269"/>
      <c r="AT110" s="269"/>
      <c r="AU110" s="269"/>
      <c r="AV110" s="269"/>
      <c r="AW110" s="269"/>
      <c r="AX110" s="269"/>
      <c r="AY110" s="269"/>
      <c r="AZ110" s="269"/>
      <c r="BA110" s="269"/>
      <c r="BB110" s="269"/>
      <c r="BC110" s="269"/>
      <c r="BD110" s="269"/>
      <c r="BE110" s="269"/>
      <c r="BF110" s="269"/>
      <c r="BG110" s="270"/>
    </row>
    <row r="111" spans="2:59" ht="23.1" customHeight="1">
      <c r="AJ111" s="61"/>
      <c r="AK111"/>
      <c r="AL111" s="268"/>
      <c r="AM111" s="269"/>
      <c r="AN111" s="269"/>
      <c r="AO111" s="269"/>
      <c r="AP111" s="269"/>
      <c r="AQ111" s="269"/>
      <c r="AR111" s="269"/>
      <c r="AS111" s="269"/>
      <c r="AT111" s="269"/>
      <c r="AU111" s="269"/>
      <c r="AV111" s="269"/>
      <c r="AW111" s="269"/>
      <c r="AX111" s="269"/>
      <c r="AY111" s="269"/>
      <c r="AZ111" s="269"/>
      <c r="BA111" s="269"/>
      <c r="BB111" s="269"/>
      <c r="BC111" s="269"/>
      <c r="BD111" s="269"/>
      <c r="BE111" s="269"/>
      <c r="BF111" s="269"/>
      <c r="BG111" s="270"/>
    </row>
    <row r="112" spans="2:59" ht="23.1" customHeight="1">
      <c r="D112" s="223" t="s">
        <v>180</v>
      </c>
      <c r="E112" s="223"/>
      <c r="F112" s="223"/>
      <c r="G112" s="224"/>
      <c r="H112" s="249"/>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1"/>
      <c r="AJ112" s="61"/>
      <c r="AK112"/>
      <c r="AL112" s="268"/>
      <c r="AM112" s="269"/>
      <c r="AN112" s="269"/>
      <c r="AO112" s="269"/>
      <c r="AP112" s="269"/>
      <c r="AQ112" s="269"/>
      <c r="AR112" s="269"/>
      <c r="AS112" s="269"/>
      <c r="AT112" s="269"/>
      <c r="AU112" s="269"/>
      <c r="AV112" s="269"/>
      <c r="AW112" s="269"/>
      <c r="AX112" s="269"/>
      <c r="AY112" s="269"/>
      <c r="AZ112" s="269"/>
      <c r="BA112" s="269"/>
      <c r="BB112" s="269"/>
      <c r="BC112" s="269"/>
      <c r="BD112" s="269"/>
      <c r="BE112" s="269"/>
      <c r="BF112" s="269"/>
      <c r="BG112" s="270"/>
    </row>
    <row r="113" spans="3:59" ht="23.1" customHeight="1">
      <c r="H113" s="20" t="s">
        <v>181</v>
      </c>
      <c r="AJ113" s="61"/>
      <c r="AK113"/>
      <c r="AL113" s="271"/>
      <c r="AM113" s="272"/>
      <c r="AN113" s="272"/>
      <c r="AO113" s="272"/>
      <c r="AP113" s="272"/>
      <c r="AQ113" s="272"/>
      <c r="AR113" s="272"/>
      <c r="AS113" s="272"/>
      <c r="AT113" s="272"/>
      <c r="AU113" s="272"/>
      <c r="AV113" s="272"/>
      <c r="AW113" s="272"/>
      <c r="AX113" s="272"/>
      <c r="AY113" s="272"/>
      <c r="AZ113" s="272"/>
      <c r="BA113" s="272"/>
      <c r="BB113" s="272"/>
      <c r="BC113" s="272"/>
      <c r="BD113" s="272"/>
      <c r="BE113" s="272"/>
      <c r="BF113" s="272"/>
      <c r="BG113" s="273"/>
    </row>
    <row r="114" spans="3:59" ht="23.1" customHeight="1">
      <c r="C114" s="15" t="s">
        <v>12</v>
      </c>
      <c r="AJ114" s="61"/>
      <c r="AK114"/>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row>
    <row r="115" spans="3:59" ht="23.1" customHeight="1">
      <c r="C115" s="240"/>
      <c r="D115" s="241"/>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2"/>
      <c r="AJ115" s="61"/>
      <c r="AK115"/>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row>
    <row r="116" spans="3:59" ht="23.1" customHeight="1">
      <c r="C116" s="243"/>
      <c r="D116" s="244"/>
      <c r="E116" s="244"/>
      <c r="F116" s="244"/>
      <c r="G116" s="244"/>
      <c r="H116" s="244"/>
      <c r="I116" s="244"/>
      <c r="J116" s="244"/>
      <c r="K116" s="244"/>
      <c r="L116" s="244"/>
      <c r="M116" s="244"/>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c r="AI116" s="245"/>
      <c r="AJ116" s="61"/>
      <c r="AK116"/>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row>
    <row r="117" spans="3:59" ht="23.1" customHeight="1"/>
    <row r="118" spans="3:59" ht="23.1" customHeight="1">
      <c r="C118" s="16" t="s">
        <v>183</v>
      </c>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61"/>
      <c r="AK118"/>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row>
    <row r="119" spans="3:59" ht="23.1" customHeight="1">
      <c r="AJ119" s="61"/>
      <c r="AK119"/>
      <c r="AL119" s="247"/>
      <c r="AM119" s="247"/>
      <c r="AN119" s="247"/>
      <c r="AO119" s="247"/>
      <c r="AP119" s="247"/>
      <c r="AQ119" s="247"/>
      <c r="AR119" s="247"/>
      <c r="AS119" s="247"/>
      <c r="AT119" s="247"/>
      <c r="AU119" s="247"/>
      <c r="AV119" s="247"/>
      <c r="AW119" s="247"/>
      <c r="AX119" s="247"/>
      <c r="AY119" s="247"/>
      <c r="AZ119" s="247"/>
      <c r="BA119" s="247"/>
      <c r="BB119" s="247"/>
      <c r="BC119" s="247"/>
      <c r="BD119" s="247"/>
      <c r="BE119" s="247"/>
      <c r="BF119" s="247"/>
      <c r="BG119" s="247"/>
    </row>
    <row r="120" spans="3:59" ht="23.1" customHeight="1">
      <c r="C120" s="81"/>
      <c r="E120" t="s">
        <v>184</v>
      </c>
      <c r="J120" t="s">
        <v>185</v>
      </c>
      <c r="O120" t="s">
        <v>186</v>
      </c>
      <c r="V120" t="s">
        <v>187</v>
      </c>
      <c r="AJ120" s="61"/>
      <c r="AK120"/>
      <c r="AL120" s="247"/>
      <c r="AM120" s="247"/>
      <c r="AN120" s="247"/>
      <c r="AO120" s="247"/>
      <c r="AP120" s="247"/>
      <c r="AQ120" s="247"/>
      <c r="AR120" s="247"/>
      <c r="AS120" s="247"/>
      <c r="AT120" s="247"/>
      <c r="AU120" s="247"/>
      <c r="AV120" s="247"/>
      <c r="AW120" s="247"/>
      <c r="AX120" s="247"/>
      <c r="AY120" s="247"/>
      <c r="AZ120" s="247"/>
      <c r="BA120" s="247"/>
      <c r="BB120" s="247"/>
      <c r="BC120" s="247"/>
      <c r="BD120" s="247"/>
      <c r="BE120" s="247"/>
      <c r="BF120" s="247"/>
      <c r="BG120" s="247"/>
    </row>
    <row r="121" spans="3:59" ht="23.1" customHeight="1">
      <c r="E121" t="s">
        <v>53</v>
      </c>
      <c r="H121" s="248"/>
      <c r="I121" s="248"/>
      <c r="J121" s="248"/>
      <c r="K121" s="248"/>
      <c r="L121" s="248"/>
      <c r="M121" s="248"/>
      <c r="N121" s="248"/>
      <c r="O121" s="248"/>
      <c r="P121" s="248"/>
      <c r="Q121" s="248"/>
      <c r="R121" s="248"/>
      <c r="S121" s="248"/>
      <c r="T121" s="248"/>
      <c r="U121" s="248"/>
      <c r="V121" s="248"/>
      <c r="W121" s="248"/>
      <c r="X121" s="248"/>
      <c r="Y121" s="248"/>
      <c r="Z121" s="248"/>
      <c r="AA121" s="248"/>
      <c r="AB121" s="248"/>
      <c r="AC121" s="248"/>
      <c r="AD121" s="248"/>
      <c r="AE121" s="248"/>
      <c r="AF121" s="248"/>
      <c r="AG121" s="248"/>
      <c r="AH121" s="248"/>
      <c r="AI121" s="248"/>
      <c r="AJ121" s="61"/>
      <c r="AK121"/>
      <c r="AL121" s="247"/>
      <c r="AM121" s="247"/>
      <c r="AN121" s="247"/>
      <c r="AO121" s="247"/>
      <c r="AP121" s="247"/>
      <c r="AQ121" s="247"/>
      <c r="AR121" s="247"/>
      <c r="AS121" s="247"/>
      <c r="AT121" s="247"/>
      <c r="AU121" s="247"/>
      <c r="AV121" s="247"/>
      <c r="AW121" s="247"/>
      <c r="AX121" s="247"/>
      <c r="AY121" s="247"/>
      <c r="AZ121" s="247"/>
      <c r="BA121" s="247"/>
      <c r="BB121" s="247"/>
      <c r="BC121" s="247"/>
      <c r="BD121" s="247"/>
      <c r="BE121" s="247"/>
      <c r="BF121" s="247"/>
      <c r="BG121" s="247"/>
    </row>
    <row r="122" spans="3:59" ht="23.1" customHeight="1">
      <c r="E122" t="s">
        <v>188</v>
      </c>
      <c r="AJ122" s="61"/>
      <c r="AK122"/>
      <c r="AL122" s="247"/>
      <c r="AM122" s="247"/>
      <c r="AN122" s="247"/>
      <c r="AO122" s="247"/>
      <c r="AP122" s="247"/>
      <c r="AQ122" s="247"/>
      <c r="AR122" s="247"/>
      <c r="AS122" s="247"/>
      <c r="AT122" s="247"/>
      <c r="AU122" s="247"/>
      <c r="AV122" s="247"/>
      <c r="AW122" s="247"/>
      <c r="AX122" s="247"/>
      <c r="AY122" s="247"/>
      <c r="AZ122" s="247"/>
      <c r="BA122" s="247"/>
      <c r="BB122" s="247"/>
      <c r="BC122" s="247"/>
      <c r="BD122" s="247"/>
      <c r="BE122" s="247"/>
      <c r="BF122" s="247"/>
      <c r="BG122" s="247"/>
    </row>
    <row r="123" spans="3:59" ht="23.1" customHeight="1">
      <c r="AJ123" s="61"/>
      <c r="AK123"/>
      <c r="AL123" s="247"/>
      <c r="AM123" s="247"/>
      <c r="AN123" s="247"/>
      <c r="AO123" s="247"/>
      <c r="AP123" s="247"/>
      <c r="AQ123" s="247"/>
      <c r="AR123" s="247"/>
      <c r="AS123" s="247"/>
      <c r="AT123" s="247"/>
      <c r="AU123" s="247"/>
      <c r="AV123" s="247"/>
      <c r="AW123" s="247"/>
      <c r="AX123" s="247"/>
      <c r="AY123" s="247"/>
      <c r="AZ123" s="247"/>
      <c r="BA123" s="247"/>
      <c r="BB123" s="247"/>
      <c r="BC123" s="247"/>
      <c r="BD123" s="247"/>
      <c r="BE123" s="247"/>
      <c r="BF123" s="247"/>
      <c r="BG123" s="247"/>
    </row>
    <row r="124" spans="3:59" ht="23.1" customHeight="1">
      <c r="C124" s="16" t="s">
        <v>189</v>
      </c>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61"/>
      <c r="AK124"/>
      <c r="AL124" s="247"/>
      <c r="AM124" s="247"/>
      <c r="AN124" s="247"/>
      <c r="AO124" s="247"/>
      <c r="AP124" s="247"/>
      <c r="AQ124" s="247"/>
      <c r="AR124" s="247"/>
      <c r="AS124" s="247"/>
      <c r="AT124" s="247"/>
      <c r="AU124" s="247"/>
      <c r="AV124" s="247"/>
      <c r="AW124" s="247"/>
      <c r="AX124" s="247"/>
      <c r="AY124" s="247"/>
      <c r="AZ124" s="247"/>
      <c r="BA124" s="247"/>
      <c r="BB124" s="247"/>
      <c r="BC124" s="247"/>
      <c r="BD124" s="247"/>
      <c r="BE124" s="247"/>
      <c r="BF124" s="247"/>
      <c r="BG124" s="247"/>
    </row>
    <row r="125" spans="3:59" ht="23.1" customHeight="1">
      <c r="C125" s="16" t="s">
        <v>190</v>
      </c>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61"/>
      <c r="AK125"/>
      <c r="AL125" s="247"/>
      <c r="AM125" s="247"/>
      <c r="AN125" s="247"/>
      <c r="AO125" s="247"/>
      <c r="AP125" s="247"/>
      <c r="AQ125" s="247"/>
      <c r="AR125" s="247"/>
      <c r="AS125" s="247"/>
      <c r="AT125" s="247"/>
      <c r="AU125" s="247"/>
      <c r="AV125" s="247"/>
      <c r="AW125" s="247"/>
      <c r="AX125" s="247"/>
      <c r="AY125" s="247"/>
      <c r="AZ125" s="247"/>
      <c r="BA125" s="247"/>
      <c r="BB125" s="247"/>
      <c r="BC125" s="247"/>
      <c r="BD125" s="247"/>
      <c r="BE125" s="247"/>
      <c r="BF125" s="247"/>
      <c r="BG125" s="247"/>
    </row>
    <row r="126" spans="3:59" ht="23.1" customHeight="1">
      <c r="AJ126" s="61"/>
      <c r="AK126"/>
      <c r="AL126" s="247"/>
      <c r="AM126" s="247"/>
      <c r="AN126" s="247"/>
      <c r="AO126" s="247"/>
      <c r="AP126" s="247"/>
      <c r="AQ126" s="247"/>
      <c r="AR126" s="247"/>
      <c r="AS126" s="247"/>
      <c r="AT126" s="247"/>
      <c r="AU126" s="247"/>
      <c r="AV126" s="247"/>
      <c r="AW126" s="247"/>
      <c r="AX126" s="247"/>
      <c r="AY126" s="247"/>
      <c r="AZ126" s="247"/>
      <c r="BA126" s="247"/>
      <c r="BB126" s="247"/>
      <c r="BC126" s="247"/>
      <c r="BD126" s="247"/>
      <c r="BE126" s="247"/>
      <c r="BF126" s="247"/>
      <c r="BG126" s="247"/>
    </row>
    <row r="127" spans="3:59" ht="23.1" customHeight="1">
      <c r="C127" s="81"/>
      <c r="E127" t="s">
        <v>36</v>
      </c>
      <c r="J127" t="s">
        <v>41</v>
      </c>
      <c r="O127" t="s">
        <v>191</v>
      </c>
      <c r="AJ127" s="61"/>
      <c r="AK127"/>
      <c r="AL127" s="247"/>
      <c r="AM127" s="247"/>
      <c r="AN127" s="247"/>
      <c r="AO127" s="247"/>
      <c r="AP127" s="247"/>
      <c r="AQ127" s="247"/>
      <c r="AR127" s="247"/>
      <c r="AS127" s="247"/>
      <c r="AT127" s="247"/>
      <c r="AU127" s="247"/>
      <c r="AV127" s="247"/>
      <c r="AW127" s="247"/>
      <c r="AX127" s="247"/>
      <c r="AY127" s="247"/>
      <c r="AZ127" s="247"/>
      <c r="BA127" s="247"/>
      <c r="BB127" s="247"/>
      <c r="BC127" s="247"/>
      <c r="BD127" s="247"/>
      <c r="BE127" s="247"/>
      <c r="BF127" s="247"/>
      <c r="BG127" s="247"/>
    </row>
    <row r="128" spans="3:59" ht="23.1" customHeight="1">
      <c r="AJ128" s="61"/>
      <c r="AK128"/>
      <c r="AL128" s="247"/>
      <c r="AM128" s="247"/>
      <c r="AN128" s="247"/>
      <c r="AO128" s="247"/>
      <c r="AP128" s="247"/>
      <c r="AQ128" s="247"/>
      <c r="AR128" s="247"/>
      <c r="AS128" s="247"/>
      <c r="AT128" s="247"/>
      <c r="AU128" s="247"/>
      <c r="AV128" s="247"/>
      <c r="AW128" s="247"/>
      <c r="AX128" s="247"/>
      <c r="AY128" s="247"/>
      <c r="AZ128" s="247"/>
      <c r="BA128" s="247"/>
      <c r="BB128" s="247"/>
      <c r="BC128" s="247"/>
      <c r="BD128" s="247"/>
      <c r="BE128" s="247"/>
      <c r="BF128" s="247"/>
      <c r="BG128" s="247"/>
    </row>
    <row r="129" spans="3:59" ht="23.1" customHeight="1">
      <c r="C129" s="16" t="s">
        <v>192</v>
      </c>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61"/>
      <c r="AK129"/>
      <c r="AL129" s="247"/>
      <c r="AM129" s="247"/>
      <c r="AN129" s="247"/>
      <c r="AO129" s="247"/>
      <c r="AP129" s="247"/>
      <c r="AQ129" s="247"/>
      <c r="AR129" s="247"/>
      <c r="AS129" s="247"/>
      <c r="AT129" s="247"/>
      <c r="AU129" s="247"/>
      <c r="AV129" s="247"/>
      <c r="AW129" s="247"/>
      <c r="AX129" s="247"/>
      <c r="AY129" s="247"/>
      <c r="AZ129" s="247"/>
      <c r="BA129" s="247"/>
      <c r="BB129" s="247"/>
      <c r="BC129" s="247"/>
      <c r="BD129" s="247"/>
      <c r="BE129" s="247"/>
      <c r="BF129" s="247"/>
      <c r="BG129" s="247"/>
    </row>
    <row r="130" spans="3:59" ht="23.1" customHeight="1">
      <c r="AJ130" s="61"/>
      <c r="AK130"/>
      <c r="AL130" s="247"/>
      <c r="AM130" s="247"/>
      <c r="AN130" s="247"/>
      <c r="AO130" s="247"/>
      <c r="AP130" s="247"/>
      <c r="AQ130" s="247"/>
      <c r="AR130" s="247"/>
      <c r="AS130" s="247"/>
      <c r="AT130" s="247"/>
      <c r="AU130" s="247"/>
      <c r="AV130" s="247"/>
      <c r="AW130" s="247"/>
      <c r="AX130" s="247"/>
      <c r="AY130" s="247"/>
      <c r="AZ130" s="247"/>
      <c r="BA130" s="247"/>
      <c r="BB130" s="247"/>
      <c r="BC130" s="247"/>
      <c r="BD130" s="247"/>
      <c r="BE130" s="247"/>
      <c r="BF130" s="247"/>
      <c r="BG130" s="247"/>
    </row>
    <row r="131" spans="3:59" ht="23.1" customHeight="1">
      <c r="C131" s="81"/>
      <c r="E131" t="s">
        <v>36</v>
      </c>
      <c r="J131" t="s">
        <v>41</v>
      </c>
      <c r="O131" t="s">
        <v>45</v>
      </c>
      <c r="AJ131" s="61"/>
      <c r="AK131"/>
      <c r="AL131" s="247"/>
      <c r="AM131" s="247"/>
      <c r="AN131" s="247"/>
      <c r="AO131" s="247"/>
      <c r="AP131" s="247"/>
      <c r="AQ131" s="247"/>
      <c r="AR131" s="247"/>
      <c r="AS131" s="247"/>
      <c r="AT131" s="247"/>
      <c r="AU131" s="247"/>
      <c r="AV131" s="247"/>
      <c r="AW131" s="247"/>
      <c r="AX131" s="247"/>
      <c r="AY131" s="247"/>
      <c r="AZ131" s="247"/>
      <c r="BA131" s="247"/>
      <c r="BB131" s="247"/>
      <c r="BC131" s="247"/>
      <c r="BD131" s="247"/>
      <c r="BE131" s="247"/>
      <c r="BF131" s="247"/>
      <c r="BG131" s="247"/>
    </row>
    <row r="132" spans="3:59" ht="23.1" customHeight="1">
      <c r="AJ132" s="61"/>
      <c r="AK13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row>
    <row r="133" spans="3:59" ht="23.1" customHeight="1">
      <c r="C133" s="15" t="s">
        <v>12</v>
      </c>
      <c r="AJ133" s="61"/>
      <c r="AK133"/>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row>
    <row r="134" spans="3:59" ht="23.1" customHeight="1">
      <c r="C134" s="240"/>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2"/>
      <c r="AJ134" s="61"/>
      <c r="AK134"/>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row>
    <row r="135" spans="3:59" ht="23.1" customHeight="1">
      <c r="C135" s="243"/>
      <c r="D135" s="244"/>
      <c r="E135" s="244"/>
      <c r="F135" s="244"/>
      <c r="G135" s="244"/>
      <c r="H135" s="244"/>
      <c r="I135" s="244"/>
      <c r="J135" s="244"/>
      <c r="K135" s="244"/>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5"/>
      <c r="AJ135" s="61"/>
      <c r="AK135"/>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row>
    <row r="136" spans="3:59" ht="23.1" customHeight="1">
      <c r="AJ136" s="61"/>
      <c r="AK136"/>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row>
    <row r="137" spans="3:59" ht="23.1" customHeight="1">
      <c r="C137" s="16" t="s">
        <v>193</v>
      </c>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61"/>
      <c r="AK137"/>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row>
    <row r="138" spans="3:59" ht="23.1" customHeight="1">
      <c r="AJ138" s="61"/>
      <c r="AK138"/>
      <c r="AL138" s="247"/>
      <c r="AM138" s="247"/>
      <c r="AN138" s="247"/>
      <c r="AO138" s="247"/>
      <c r="AP138" s="247"/>
      <c r="AQ138" s="247"/>
      <c r="AR138" s="247"/>
      <c r="AS138" s="247"/>
      <c r="AT138" s="247"/>
      <c r="AU138" s="247"/>
      <c r="AV138" s="247"/>
      <c r="AW138" s="247"/>
      <c r="AX138" s="247"/>
      <c r="AY138" s="247"/>
      <c r="AZ138" s="247"/>
      <c r="BA138" s="247"/>
      <c r="BB138" s="247"/>
      <c r="BC138" s="247"/>
      <c r="BD138" s="247"/>
      <c r="BE138" s="247"/>
      <c r="BF138" s="247"/>
      <c r="BG138" s="247"/>
    </row>
    <row r="139" spans="3:59" ht="23.1" customHeight="1">
      <c r="C139" s="253"/>
      <c r="D139" s="254"/>
      <c r="E139" s="254"/>
      <c r="F139" s="254"/>
      <c r="G139" s="254"/>
      <c r="H139" s="254"/>
      <c r="I139" s="254"/>
      <c r="J139" s="254"/>
      <c r="K139" s="254"/>
      <c r="L139" s="254"/>
      <c r="M139" s="254"/>
      <c r="N139" s="254"/>
      <c r="O139" s="254"/>
      <c r="P139" s="254"/>
      <c r="Q139" s="254"/>
      <c r="R139" s="254"/>
      <c r="S139" s="254"/>
      <c r="T139" s="254"/>
      <c r="U139" s="254"/>
      <c r="V139" s="254"/>
      <c r="W139" s="254"/>
      <c r="X139" s="254"/>
      <c r="Y139" s="254"/>
      <c r="Z139" s="254"/>
      <c r="AA139" s="254"/>
      <c r="AB139" s="254"/>
      <c r="AC139" s="254"/>
      <c r="AD139" s="254"/>
      <c r="AE139" s="254"/>
      <c r="AF139" s="254"/>
      <c r="AG139" s="254"/>
      <c r="AH139" s="254"/>
      <c r="AI139" s="255"/>
      <c r="AJ139" s="61"/>
      <c r="AK139"/>
      <c r="AL139" s="247"/>
      <c r="AM139" s="247"/>
      <c r="AN139" s="247"/>
      <c r="AO139" s="247"/>
      <c r="AP139" s="247"/>
      <c r="AQ139" s="247"/>
      <c r="AR139" s="247"/>
      <c r="AS139" s="247"/>
      <c r="AT139" s="247"/>
      <c r="AU139" s="247"/>
      <c r="AV139" s="247"/>
      <c r="AW139" s="247"/>
      <c r="AX139" s="247"/>
      <c r="AY139" s="247"/>
      <c r="AZ139" s="247"/>
      <c r="BA139" s="247"/>
      <c r="BB139" s="247"/>
      <c r="BC139" s="247"/>
      <c r="BD139" s="247"/>
      <c r="BE139" s="247"/>
      <c r="BF139" s="247"/>
      <c r="BG139" s="247"/>
    </row>
    <row r="140" spans="3:59" ht="23.1" customHeight="1"/>
    <row r="141" spans="3:59" ht="23.1" customHeight="1">
      <c r="C141" s="16" t="s">
        <v>194</v>
      </c>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61"/>
      <c r="AK141"/>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row>
    <row r="142" spans="3:59" ht="23.1" customHeight="1">
      <c r="AJ142" s="61"/>
      <c r="AK142"/>
      <c r="AL142" s="247"/>
      <c r="AM142" s="247"/>
      <c r="AN142" s="247"/>
      <c r="AO142" s="247"/>
      <c r="AP142" s="247"/>
      <c r="AQ142" s="247"/>
      <c r="AR142" s="247"/>
      <c r="AS142" s="247"/>
      <c r="AT142" s="247"/>
      <c r="AU142" s="247"/>
      <c r="AV142" s="247"/>
      <c r="AW142" s="247"/>
      <c r="AX142" s="247"/>
      <c r="AY142" s="247"/>
      <c r="AZ142" s="247"/>
      <c r="BA142" s="247"/>
      <c r="BB142" s="247"/>
      <c r="BC142" s="247"/>
      <c r="BD142" s="247"/>
      <c r="BE142" s="247"/>
      <c r="BF142" s="247"/>
      <c r="BG142" s="247"/>
    </row>
    <row r="143" spans="3:59" ht="23.1" customHeight="1">
      <c r="C143" s="81"/>
      <c r="E143" t="s">
        <v>36</v>
      </c>
      <c r="K143" t="s">
        <v>41</v>
      </c>
      <c r="P143" t="s">
        <v>46</v>
      </c>
      <c r="AJ143" s="61"/>
      <c r="AK143"/>
      <c r="AL143" s="247"/>
      <c r="AM143" s="247"/>
      <c r="AN143" s="247"/>
      <c r="AO143" s="247"/>
      <c r="AP143" s="247"/>
      <c r="AQ143" s="247"/>
      <c r="AR143" s="247"/>
      <c r="AS143" s="247"/>
      <c r="AT143" s="247"/>
      <c r="AU143" s="247"/>
      <c r="AV143" s="247"/>
      <c r="AW143" s="247"/>
      <c r="AX143" s="247"/>
      <c r="AY143" s="247"/>
      <c r="AZ143" s="247"/>
      <c r="BA143" s="247"/>
      <c r="BB143" s="247"/>
      <c r="BC143" s="247"/>
      <c r="BD143" s="247"/>
      <c r="BE143" s="247"/>
      <c r="BF143" s="247"/>
      <c r="BG143" s="247"/>
    </row>
    <row r="144" spans="3:59" ht="23.1" customHeight="1">
      <c r="E144" t="s">
        <v>37</v>
      </c>
      <c r="H144" s="248"/>
      <c r="I144" s="248"/>
      <c r="J144" s="248"/>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8"/>
      <c r="AI144" s="248"/>
      <c r="AJ144" s="61"/>
      <c r="AK144"/>
      <c r="AL144" s="247"/>
      <c r="AM144" s="247"/>
      <c r="AN144" s="247"/>
      <c r="AO144" s="247"/>
      <c r="AP144" s="247"/>
      <c r="AQ144" s="247"/>
      <c r="AR144" s="247"/>
      <c r="AS144" s="247"/>
      <c r="AT144" s="247"/>
      <c r="AU144" s="247"/>
      <c r="AV144" s="247"/>
      <c r="AW144" s="247"/>
      <c r="AX144" s="247"/>
      <c r="AY144" s="247"/>
      <c r="AZ144" s="247"/>
      <c r="BA144" s="247"/>
      <c r="BB144" s="247"/>
      <c r="BC144" s="247"/>
      <c r="BD144" s="247"/>
      <c r="BE144" s="247"/>
      <c r="BF144" s="247"/>
      <c r="BG144" s="247"/>
    </row>
    <row r="145" spans="2:59" ht="23.1" customHeight="1">
      <c r="AJ145" s="61"/>
      <c r="AK145"/>
      <c r="AL145" s="247"/>
      <c r="AM145" s="247"/>
      <c r="AN145" s="247"/>
      <c r="AO145" s="247"/>
      <c r="AP145" s="247"/>
      <c r="AQ145" s="247"/>
      <c r="AR145" s="247"/>
      <c r="AS145" s="247"/>
      <c r="AT145" s="247"/>
      <c r="AU145" s="247"/>
      <c r="AV145" s="247"/>
      <c r="AW145" s="247"/>
      <c r="AX145" s="247"/>
      <c r="AY145" s="247"/>
      <c r="AZ145" s="247"/>
      <c r="BA145" s="247"/>
      <c r="BB145" s="247"/>
      <c r="BC145" s="247"/>
      <c r="BD145" s="247"/>
      <c r="BE145" s="247"/>
      <c r="BF145" s="247"/>
      <c r="BG145" s="247"/>
    </row>
    <row r="146" spans="2:59" ht="23.1" customHeight="1">
      <c r="C146" s="16" t="s">
        <v>195</v>
      </c>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61"/>
      <c r="AK146"/>
      <c r="AL146" s="247"/>
      <c r="AM146" s="247"/>
      <c r="AN146" s="247"/>
      <c r="AO146" s="247"/>
      <c r="AP146" s="247"/>
      <c r="AQ146" s="247"/>
      <c r="AR146" s="247"/>
      <c r="AS146" s="247"/>
      <c r="AT146" s="247"/>
      <c r="AU146" s="247"/>
      <c r="AV146" s="247"/>
      <c r="AW146" s="247"/>
      <c r="AX146" s="247"/>
      <c r="AY146" s="247"/>
      <c r="AZ146" s="247"/>
      <c r="BA146" s="247"/>
      <c r="BB146" s="247"/>
      <c r="BC146" s="247"/>
      <c r="BD146" s="247"/>
      <c r="BE146" s="247"/>
      <c r="BF146" s="247"/>
      <c r="BG146" s="247"/>
    </row>
    <row r="147" spans="2:59" ht="23.1" customHeight="1">
      <c r="AJ147" s="61"/>
      <c r="AK147"/>
      <c r="AL147" s="247"/>
      <c r="AM147" s="247"/>
      <c r="AN147" s="247"/>
      <c r="AO147" s="247"/>
      <c r="AP147" s="247"/>
      <c r="AQ147" s="247"/>
      <c r="AR147" s="247"/>
      <c r="AS147" s="247"/>
      <c r="AT147" s="247"/>
      <c r="AU147" s="247"/>
      <c r="AV147" s="247"/>
      <c r="AW147" s="247"/>
      <c r="AX147" s="247"/>
      <c r="AY147" s="247"/>
      <c r="AZ147" s="247"/>
      <c r="BA147" s="247"/>
      <c r="BB147" s="247"/>
      <c r="BC147" s="247"/>
      <c r="BD147" s="247"/>
      <c r="BE147" s="247"/>
      <c r="BF147" s="247"/>
      <c r="BG147" s="247"/>
    </row>
    <row r="148" spans="2:59" ht="23.1" customHeight="1">
      <c r="C148" s="256"/>
      <c r="D148" s="257"/>
      <c r="E148" s="257"/>
      <c r="F148" s="257"/>
      <c r="G148" s="257"/>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c r="AH148" s="257"/>
      <c r="AI148" s="258"/>
      <c r="AJ148" s="61"/>
      <c r="AK148"/>
      <c r="AL148" s="247"/>
      <c r="AM148" s="247"/>
      <c r="AN148" s="247"/>
      <c r="AO148" s="247"/>
      <c r="AP148" s="247"/>
      <c r="AQ148" s="247"/>
      <c r="AR148" s="247"/>
      <c r="AS148" s="247"/>
      <c r="AT148" s="247"/>
      <c r="AU148" s="247"/>
      <c r="AV148" s="247"/>
      <c r="AW148" s="247"/>
      <c r="AX148" s="247"/>
      <c r="AY148" s="247"/>
      <c r="AZ148" s="247"/>
      <c r="BA148" s="247"/>
      <c r="BB148" s="247"/>
      <c r="BC148" s="247"/>
      <c r="BD148" s="247"/>
      <c r="BE148" s="247"/>
      <c r="BF148" s="247"/>
      <c r="BG148" s="247"/>
    </row>
    <row r="149" spans="2:59" ht="23.1" customHeight="1">
      <c r="C149" s="259"/>
      <c r="D149" s="260"/>
      <c r="E149" s="260"/>
      <c r="F149" s="260"/>
      <c r="G149" s="260"/>
      <c r="H149" s="260"/>
      <c r="I149" s="260"/>
      <c r="J149" s="260"/>
      <c r="K149" s="260"/>
      <c r="L149" s="260"/>
      <c r="M149" s="260"/>
      <c r="N149" s="260"/>
      <c r="O149" s="260"/>
      <c r="P149" s="260"/>
      <c r="Q149" s="260"/>
      <c r="R149" s="260"/>
      <c r="S149" s="260"/>
      <c r="T149" s="260"/>
      <c r="U149" s="260"/>
      <c r="V149" s="260"/>
      <c r="W149" s="260"/>
      <c r="X149" s="260"/>
      <c r="Y149" s="260"/>
      <c r="Z149" s="260"/>
      <c r="AA149" s="260"/>
      <c r="AB149" s="260"/>
      <c r="AC149" s="260"/>
      <c r="AD149" s="260"/>
      <c r="AE149" s="260"/>
      <c r="AF149" s="260"/>
      <c r="AG149" s="260"/>
      <c r="AH149" s="260"/>
      <c r="AI149" s="261"/>
      <c r="AJ149" s="61"/>
      <c r="AK149"/>
      <c r="AL149" s="247"/>
      <c r="AM149" s="247"/>
      <c r="AN149" s="247"/>
      <c r="AO149" s="247"/>
      <c r="AP149" s="247"/>
      <c r="AQ149" s="247"/>
      <c r="AR149" s="247"/>
      <c r="AS149" s="247"/>
      <c r="AT149" s="247"/>
      <c r="AU149" s="247"/>
      <c r="AV149" s="247"/>
      <c r="AW149" s="247"/>
      <c r="AX149" s="247"/>
      <c r="AY149" s="247"/>
      <c r="AZ149" s="247"/>
      <c r="BA149" s="247"/>
      <c r="BB149" s="247"/>
      <c r="BC149" s="247"/>
      <c r="BD149" s="247"/>
      <c r="BE149" s="247"/>
      <c r="BF149" s="247"/>
      <c r="BG149" s="247"/>
    </row>
    <row r="150" spans="2:59" ht="23.1" customHeight="1">
      <c r="C150" s="262"/>
      <c r="D150" s="263"/>
      <c r="E150" s="263"/>
      <c r="F150" s="263"/>
      <c r="G150" s="263"/>
      <c r="H150" s="263"/>
      <c r="I150" s="263"/>
      <c r="J150" s="263"/>
      <c r="K150" s="263"/>
      <c r="L150" s="263"/>
      <c r="M150" s="263"/>
      <c r="N150" s="263"/>
      <c r="O150" s="263"/>
      <c r="P150" s="263"/>
      <c r="Q150" s="263"/>
      <c r="R150" s="263"/>
      <c r="S150" s="263"/>
      <c r="T150" s="263"/>
      <c r="U150" s="263"/>
      <c r="V150" s="263"/>
      <c r="W150" s="263"/>
      <c r="X150" s="263"/>
      <c r="Y150" s="263"/>
      <c r="Z150" s="263"/>
      <c r="AA150" s="263"/>
      <c r="AB150" s="263"/>
      <c r="AC150" s="263"/>
      <c r="AD150" s="263"/>
      <c r="AE150" s="263"/>
      <c r="AF150" s="263"/>
      <c r="AG150" s="263"/>
      <c r="AH150" s="263"/>
      <c r="AI150" s="264"/>
      <c r="AJ150" s="61"/>
      <c r="AK150"/>
      <c r="AL150" s="247"/>
      <c r="AM150" s="247"/>
      <c r="AN150" s="247"/>
      <c r="AO150" s="247"/>
      <c r="AP150" s="247"/>
      <c r="AQ150" s="247"/>
      <c r="AR150" s="247"/>
      <c r="AS150" s="247"/>
      <c r="AT150" s="247"/>
      <c r="AU150" s="247"/>
      <c r="AV150" s="247"/>
      <c r="AW150" s="247"/>
      <c r="AX150" s="247"/>
      <c r="AY150" s="247"/>
      <c r="AZ150" s="247"/>
      <c r="BA150" s="247"/>
      <c r="BB150" s="247"/>
      <c r="BC150" s="247"/>
      <c r="BD150" s="247"/>
      <c r="BE150" s="247"/>
      <c r="BF150" s="247"/>
      <c r="BG150" s="247"/>
    </row>
    <row r="151" spans="2:59" ht="23.1" customHeight="1"/>
    <row r="152" spans="2:59" ht="23.1" customHeight="1"/>
    <row r="153" spans="2:59" ht="23.1" customHeight="1">
      <c r="B153" s="128" t="s">
        <v>19</v>
      </c>
      <c r="C153" s="128"/>
      <c r="D153" s="4" t="s">
        <v>198</v>
      </c>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row>
    <row r="154" spans="2:59" ht="23.1" customHeight="1"/>
    <row r="155" spans="2:59" ht="23.1" customHeight="1">
      <c r="C155" s="16" t="s">
        <v>196</v>
      </c>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61"/>
      <c r="AK155"/>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row>
    <row r="156" spans="2:59" ht="23.1" customHeight="1">
      <c r="AJ156" s="61"/>
      <c r="AK156"/>
      <c r="AL156" s="247"/>
      <c r="AM156" s="247"/>
      <c r="AN156" s="247"/>
      <c r="AO156" s="247"/>
      <c r="AP156" s="247"/>
      <c r="AQ156" s="247"/>
      <c r="AR156" s="247"/>
      <c r="AS156" s="247"/>
      <c r="AT156" s="247"/>
      <c r="AU156" s="247"/>
      <c r="AV156" s="247"/>
      <c r="AW156" s="247"/>
      <c r="AX156" s="247"/>
      <c r="AY156" s="247"/>
      <c r="AZ156" s="247"/>
      <c r="BA156" s="247"/>
      <c r="BB156" s="247"/>
      <c r="BC156" s="247"/>
      <c r="BD156" s="247"/>
      <c r="BE156" s="247"/>
      <c r="BF156" s="247"/>
      <c r="BG156" s="247"/>
    </row>
    <row r="157" spans="2:59" ht="23.1" customHeight="1">
      <c r="C157" s="81"/>
      <c r="E157" t="s">
        <v>51</v>
      </c>
      <c r="K157" t="s">
        <v>52</v>
      </c>
      <c r="R157" t="s">
        <v>42</v>
      </c>
      <c r="AJ157" s="61"/>
      <c r="AK157"/>
      <c r="AL157" s="247"/>
      <c r="AM157" s="247"/>
      <c r="AN157" s="247"/>
      <c r="AO157" s="247"/>
      <c r="AP157" s="247"/>
      <c r="AQ157" s="247"/>
      <c r="AR157" s="247"/>
      <c r="AS157" s="247"/>
      <c r="AT157" s="247"/>
      <c r="AU157" s="247"/>
      <c r="AV157" s="247"/>
      <c r="AW157" s="247"/>
      <c r="AX157" s="247"/>
      <c r="AY157" s="247"/>
      <c r="AZ157" s="247"/>
      <c r="BA157" s="247"/>
      <c r="BB157" s="247"/>
      <c r="BC157" s="247"/>
      <c r="BD157" s="247"/>
      <c r="BE157" s="247"/>
      <c r="BF157" s="247"/>
      <c r="BG157" s="247"/>
    </row>
    <row r="158" spans="2:59" ht="23.1" customHeight="1">
      <c r="E158" t="s">
        <v>37</v>
      </c>
      <c r="H158" s="249"/>
      <c r="I158" s="250"/>
      <c r="J158" s="250"/>
      <c r="K158" s="250"/>
      <c r="L158" s="250"/>
      <c r="M158" s="250"/>
      <c r="N158" s="250"/>
      <c r="O158" s="250"/>
      <c r="P158" s="250"/>
      <c r="Q158" s="250"/>
      <c r="R158" s="250"/>
      <c r="S158" s="250"/>
      <c r="T158" s="250"/>
      <c r="U158" s="250"/>
      <c r="V158" s="250"/>
      <c r="W158" s="250"/>
      <c r="X158" s="250"/>
      <c r="Y158" s="250"/>
      <c r="Z158" s="250"/>
      <c r="AA158" s="250"/>
      <c r="AB158" s="250"/>
      <c r="AC158" s="250"/>
      <c r="AD158" s="250"/>
      <c r="AE158" s="250"/>
      <c r="AF158" s="250"/>
      <c r="AG158" s="250"/>
      <c r="AH158" s="250"/>
      <c r="AI158" s="251"/>
      <c r="AJ158" s="61"/>
      <c r="AK158"/>
      <c r="AL158" s="247"/>
      <c r="AM158" s="247"/>
      <c r="AN158" s="247"/>
      <c r="AO158" s="247"/>
      <c r="AP158" s="247"/>
      <c r="AQ158" s="247"/>
      <c r="AR158" s="247"/>
      <c r="AS158" s="247"/>
      <c r="AT158" s="247"/>
      <c r="AU158" s="247"/>
      <c r="AV158" s="247"/>
      <c r="AW158" s="247"/>
      <c r="AX158" s="247"/>
      <c r="AY158" s="247"/>
      <c r="AZ158" s="247"/>
      <c r="BA158" s="247"/>
      <c r="BB158" s="247"/>
      <c r="BC158" s="247"/>
      <c r="BD158" s="247"/>
      <c r="BE158" s="247"/>
      <c r="BF158" s="247"/>
      <c r="BG158" s="247"/>
    </row>
    <row r="159" spans="2:59" ht="23.1" customHeight="1"/>
    <row r="160" spans="2:59" ht="23.1" customHeight="1"/>
    <row r="161" spans="2:59" ht="23.1" customHeight="1">
      <c r="B161" s="128" t="s">
        <v>18</v>
      </c>
      <c r="C161" s="128"/>
      <c r="D161" s="4" t="s">
        <v>197</v>
      </c>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61"/>
      <c r="AK161"/>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row>
    <row r="162" spans="2:59" s="14" customFormat="1" ht="23.1" customHeight="1">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63"/>
      <c r="AL162" s="247"/>
      <c r="AM162" s="247"/>
      <c r="AN162" s="247"/>
      <c r="AO162" s="247"/>
      <c r="AP162" s="247"/>
      <c r="AQ162" s="247"/>
      <c r="AR162" s="247"/>
      <c r="AS162" s="247"/>
      <c r="AT162" s="247"/>
      <c r="AU162" s="247"/>
      <c r="AV162" s="247"/>
      <c r="AW162" s="247"/>
      <c r="AX162" s="247"/>
      <c r="AY162" s="247"/>
      <c r="AZ162" s="247"/>
      <c r="BA162" s="247"/>
      <c r="BB162" s="247"/>
      <c r="BC162" s="247"/>
      <c r="BD162" s="247"/>
      <c r="BE162" s="247"/>
      <c r="BF162" s="247"/>
      <c r="BG162" s="247"/>
    </row>
    <row r="163" spans="2:59" ht="23.1" customHeight="1">
      <c r="C163" s="252"/>
      <c r="D163" s="252"/>
      <c r="E163" s="252"/>
      <c r="F163" s="252"/>
      <c r="G163" s="252"/>
      <c r="H163" s="252"/>
      <c r="I163" s="252"/>
      <c r="J163" s="252"/>
      <c r="K163" s="252"/>
      <c r="L163" s="252"/>
      <c r="M163" s="252"/>
      <c r="N163" s="252"/>
      <c r="O163" s="252"/>
      <c r="P163" s="252"/>
      <c r="Q163" s="252"/>
      <c r="R163" s="252"/>
      <c r="S163" s="252"/>
      <c r="T163" s="252"/>
      <c r="U163" s="252"/>
      <c r="V163" s="252"/>
      <c r="W163" s="252"/>
      <c r="X163" s="252"/>
      <c r="Y163" s="252"/>
      <c r="Z163" s="252"/>
      <c r="AA163" s="252"/>
      <c r="AB163" s="252"/>
      <c r="AC163" s="252"/>
      <c r="AD163" s="252"/>
      <c r="AE163" s="252"/>
      <c r="AF163" s="252"/>
      <c r="AG163" s="252"/>
      <c r="AH163" s="252"/>
      <c r="AI163" s="252"/>
      <c r="AJ163" s="61"/>
      <c r="AK163"/>
      <c r="AL163" s="247"/>
      <c r="AM163" s="247"/>
      <c r="AN163" s="247"/>
      <c r="AO163" s="247"/>
      <c r="AP163" s="247"/>
      <c r="AQ163" s="247"/>
      <c r="AR163" s="247"/>
      <c r="AS163" s="247"/>
      <c r="AT163" s="247"/>
      <c r="AU163" s="247"/>
      <c r="AV163" s="247"/>
      <c r="AW163" s="247"/>
      <c r="AX163" s="247"/>
      <c r="AY163" s="247"/>
      <c r="AZ163" s="247"/>
      <c r="BA163" s="247"/>
      <c r="BB163" s="247"/>
      <c r="BC163" s="247"/>
      <c r="BD163" s="247"/>
      <c r="BE163" s="247"/>
      <c r="BF163" s="247"/>
      <c r="BG163" s="247"/>
    </row>
    <row r="164" spans="2:59" ht="23.1" customHeight="1">
      <c r="C164" s="252"/>
      <c r="D164" s="252"/>
      <c r="E164" s="252"/>
      <c r="F164" s="252"/>
      <c r="G164" s="252"/>
      <c r="H164" s="252"/>
      <c r="I164" s="252"/>
      <c r="J164" s="252"/>
      <c r="K164" s="252"/>
      <c r="L164" s="252"/>
      <c r="M164" s="252"/>
      <c r="N164" s="252"/>
      <c r="O164" s="252"/>
      <c r="P164" s="252"/>
      <c r="Q164" s="252"/>
      <c r="R164" s="252"/>
      <c r="S164" s="252"/>
      <c r="T164" s="252"/>
      <c r="U164" s="252"/>
      <c r="V164" s="252"/>
      <c r="W164" s="252"/>
      <c r="X164" s="252"/>
      <c r="Y164" s="252"/>
      <c r="Z164" s="252"/>
      <c r="AA164" s="252"/>
      <c r="AB164" s="252"/>
      <c r="AC164" s="252"/>
      <c r="AD164" s="252"/>
      <c r="AE164" s="252"/>
      <c r="AF164" s="252"/>
      <c r="AG164" s="252"/>
      <c r="AH164" s="252"/>
      <c r="AI164" s="252"/>
      <c r="AJ164" s="61"/>
      <c r="AK164"/>
      <c r="AL164" s="247"/>
      <c r="AM164" s="247"/>
      <c r="AN164" s="247"/>
      <c r="AO164" s="247"/>
      <c r="AP164" s="247"/>
      <c r="AQ164" s="247"/>
      <c r="AR164" s="247"/>
      <c r="AS164" s="247"/>
      <c r="AT164" s="247"/>
      <c r="AU164" s="247"/>
      <c r="AV164" s="247"/>
      <c r="AW164" s="247"/>
      <c r="AX164" s="247"/>
      <c r="AY164" s="247"/>
      <c r="AZ164" s="247"/>
      <c r="BA164" s="247"/>
      <c r="BB164" s="247"/>
      <c r="BC164" s="247"/>
      <c r="BD164" s="247"/>
      <c r="BE164" s="247"/>
      <c r="BF164" s="247"/>
      <c r="BG164" s="247"/>
    </row>
    <row r="165" spans="2:59" ht="23.1" customHeight="1">
      <c r="C165" s="252"/>
      <c r="D165" s="252"/>
      <c r="E165" s="252"/>
      <c r="F165" s="252"/>
      <c r="G165" s="252"/>
      <c r="H165" s="252"/>
      <c r="I165" s="252"/>
      <c r="J165" s="252"/>
      <c r="K165" s="252"/>
      <c r="L165" s="252"/>
      <c r="M165" s="252"/>
      <c r="N165" s="252"/>
      <c r="O165" s="252"/>
      <c r="P165" s="252"/>
      <c r="Q165" s="252"/>
      <c r="R165" s="252"/>
      <c r="S165" s="252"/>
      <c r="T165" s="252"/>
      <c r="U165" s="252"/>
      <c r="V165" s="252"/>
      <c r="W165" s="252"/>
      <c r="X165" s="252"/>
      <c r="Y165" s="252"/>
      <c r="Z165" s="252"/>
      <c r="AA165" s="252"/>
      <c r="AB165" s="252"/>
      <c r="AC165" s="252"/>
      <c r="AD165" s="252"/>
      <c r="AE165" s="252"/>
      <c r="AF165" s="252"/>
      <c r="AG165" s="252"/>
      <c r="AH165" s="252"/>
      <c r="AI165" s="252"/>
      <c r="AJ165" s="61"/>
      <c r="AK165"/>
      <c r="AL165" s="247"/>
      <c r="AM165" s="247"/>
      <c r="AN165" s="247"/>
      <c r="AO165" s="247"/>
      <c r="AP165" s="247"/>
      <c r="AQ165" s="247"/>
      <c r="AR165" s="247"/>
      <c r="AS165" s="247"/>
      <c r="AT165" s="247"/>
      <c r="AU165" s="247"/>
      <c r="AV165" s="247"/>
      <c r="AW165" s="247"/>
      <c r="AX165" s="247"/>
      <c r="AY165" s="247"/>
      <c r="AZ165" s="247"/>
      <c r="BA165" s="247"/>
      <c r="BB165" s="247"/>
      <c r="BC165" s="247"/>
      <c r="BD165" s="247"/>
      <c r="BE165" s="247"/>
      <c r="BF165" s="247"/>
      <c r="BG165" s="247"/>
    </row>
    <row r="166" spans="2:59" ht="23.1" customHeight="1">
      <c r="C166" s="252"/>
      <c r="D166" s="252"/>
      <c r="E166" s="252"/>
      <c r="F166" s="252"/>
      <c r="G166" s="252"/>
      <c r="H166" s="252"/>
      <c r="I166" s="252"/>
      <c r="J166" s="252"/>
      <c r="K166" s="252"/>
      <c r="L166" s="252"/>
      <c r="M166" s="252"/>
      <c r="N166" s="252"/>
      <c r="O166" s="252"/>
      <c r="P166" s="252"/>
      <c r="Q166" s="252"/>
      <c r="R166" s="252"/>
      <c r="S166" s="252"/>
      <c r="T166" s="252"/>
      <c r="U166" s="252"/>
      <c r="V166" s="252"/>
      <c r="W166" s="252"/>
      <c r="X166" s="252"/>
      <c r="Y166" s="252"/>
      <c r="Z166" s="252"/>
      <c r="AA166" s="252"/>
      <c r="AB166" s="252"/>
      <c r="AC166" s="252"/>
      <c r="AD166" s="252"/>
      <c r="AE166" s="252"/>
      <c r="AF166" s="252"/>
      <c r="AG166" s="252"/>
      <c r="AH166" s="252"/>
      <c r="AI166" s="252"/>
      <c r="AJ166" s="64"/>
      <c r="AK166"/>
      <c r="AL166" s="247"/>
      <c r="AM166" s="247"/>
      <c r="AN166" s="247"/>
      <c r="AO166" s="247"/>
      <c r="AP166" s="247"/>
      <c r="AQ166" s="247"/>
      <c r="AR166" s="247"/>
      <c r="AS166" s="247"/>
      <c r="AT166" s="247"/>
      <c r="AU166" s="247"/>
      <c r="AV166" s="247"/>
      <c r="AW166" s="247"/>
      <c r="AX166" s="247"/>
      <c r="AY166" s="247"/>
      <c r="AZ166" s="247"/>
      <c r="BA166" s="247"/>
      <c r="BB166" s="247"/>
      <c r="BC166" s="247"/>
      <c r="BD166" s="247"/>
      <c r="BE166" s="247"/>
      <c r="BF166" s="247"/>
      <c r="BG166" s="247"/>
    </row>
    <row r="167" spans="2:59" ht="23.1" customHeight="1"/>
    <row r="168" spans="2:59" ht="23.1" customHeight="1"/>
    <row r="169" spans="2:59" ht="23.1" customHeight="1">
      <c r="B169" s="128" t="s">
        <v>30</v>
      </c>
      <c r="C169" s="128"/>
      <c r="D169" s="4" t="s">
        <v>199</v>
      </c>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61"/>
      <c r="AK169"/>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row>
    <row r="170" spans="2:59" ht="23.1" customHeight="1"/>
    <row r="171" spans="2:59" ht="23.1" customHeight="1">
      <c r="C171" s="16" t="s">
        <v>200</v>
      </c>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61"/>
      <c r="AK171"/>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row>
    <row r="172" spans="2:59" ht="23.1" customHeight="1">
      <c r="AJ172" s="61"/>
      <c r="AK172"/>
      <c r="AL172" s="247"/>
      <c r="AM172" s="247"/>
      <c r="AN172" s="247"/>
      <c r="AO172" s="247"/>
      <c r="AP172" s="247"/>
      <c r="AQ172" s="247"/>
      <c r="AR172" s="247"/>
      <c r="AS172" s="247"/>
      <c r="AT172" s="247"/>
      <c r="AU172" s="247"/>
      <c r="AV172" s="247"/>
      <c r="AW172" s="247"/>
      <c r="AX172" s="247"/>
      <c r="AY172" s="247"/>
      <c r="AZ172" s="247"/>
      <c r="BA172" s="247"/>
      <c r="BB172" s="247"/>
      <c r="BC172" s="247"/>
      <c r="BD172" s="247"/>
      <c r="BE172" s="247"/>
      <c r="BF172" s="247"/>
      <c r="BG172" s="247"/>
    </row>
    <row r="173" spans="2:59" ht="23.1" customHeight="1">
      <c r="C173" s="81"/>
      <c r="E173" t="s">
        <v>51</v>
      </c>
      <c r="K173" t="s">
        <v>52</v>
      </c>
      <c r="AJ173" s="61"/>
      <c r="AK173"/>
      <c r="AL173" s="247"/>
      <c r="AM173" s="247"/>
      <c r="AN173" s="247"/>
      <c r="AO173" s="247"/>
      <c r="AP173" s="247"/>
      <c r="AQ173" s="247"/>
      <c r="AR173" s="247"/>
      <c r="AS173" s="247"/>
      <c r="AT173" s="247"/>
      <c r="AU173" s="247"/>
      <c r="AV173" s="247"/>
      <c r="AW173" s="247"/>
      <c r="AX173" s="247"/>
      <c r="AY173" s="247"/>
      <c r="AZ173" s="247"/>
      <c r="BA173" s="247"/>
      <c r="BB173" s="247"/>
      <c r="BC173" s="247"/>
      <c r="BD173" s="247"/>
      <c r="BE173" s="247"/>
      <c r="BF173" s="247"/>
      <c r="BG173" s="247"/>
    </row>
    <row r="174" spans="2:59" ht="23.1" customHeight="1">
      <c r="E174" t="s">
        <v>43</v>
      </c>
      <c r="H174" s="248"/>
      <c r="I174" s="248"/>
      <c r="J174" s="248"/>
      <c r="K174" s="248"/>
      <c r="L174" s="248"/>
      <c r="M174" s="248"/>
      <c r="N174" s="248"/>
      <c r="O174" s="248"/>
      <c r="P174" s="248"/>
      <c r="Q174" s="248"/>
      <c r="R174" s="248"/>
      <c r="S174" s="248"/>
      <c r="T174" s="248"/>
      <c r="U174" s="248"/>
      <c r="V174" s="248"/>
      <c r="W174" s="248"/>
      <c r="X174" s="248"/>
      <c r="Y174" s="248"/>
      <c r="Z174" s="248"/>
      <c r="AA174" s="248"/>
      <c r="AB174" s="248"/>
      <c r="AC174" s="248"/>
      <c r="AD174" s="248"/>
      <c r="AE174" s="248"/>
      <c r="AF174" s="248"/>
      <c r="AG174" s="248"/>
      <c r="AH174" s="248"/>
      <c r="AI174" s="248"/>
      <c r="AJ174" s="61"/>
      <c r="AK174"/>
      <c r="AL174" s="247"/>
      <c r="AM174" s="247"/>
      <c r="AN174" s="247"/>
      <c r="AO174" s="247"/>
      <c r="AP174" s="247"/>
      <c r="AQ174" s="247"/>
      <c r="AR174" s="247"/>
      <c r="AS174" s="247"/>
      <c r="AT174" s="247"/>
      <c r="AU174" s="247"/>
      <c r="AV174" s="247"/>
      <c r="AW174" s="247"/>
      <c r="AX174" s="247"/>
      <c r="AY174" s="247"/>
      <c r="AZ174" s="247"/>
      <c r="BA174" s="247"/>
      <c r="BB174" s="247"/>
      <c r="BC174" s="247"/>
      <c r="BD174" s="247"/>
      <c r="BE174" s="247"/>
      <c r="BF174" s="247"/>
      <c r="BG174" s="247"/>
    </row>
    <row r="175" spans="2:59" ht="23.1" customHeight="1"/>
    <row r="176" spans="2:59" ht="23.1" customHeight="1">
      <c r="C176" s="16" t="s">
        <v>201</v>
      </c>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61"/>
      <c r="AK176"/>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row>
    <row r="177" spans="3:59" ht="23.1" customHeight="1">
      <c r="AJ177" s="61"/>
      <c r="AK177"/>
      <c r="AL177" s="247"/>
      <c r="AM177" s="247"/>
      <c r="AN177" s="247"/>
      <c r="AO177" s="247"/>
      <c r="AP177" s="247"/>
      <c r="AQ177" s="247"/>
      <c r="AR177" s="247"/>
      <c r="AS177" s="247"/>
      <c r="AT177" s="247"/>
      <c r="AU177" s="247"/>
      <c r="AV177" s="247"/>
      <c r="AW177" s="247"/>
      <c r="AX177" s="247"/>
      <c r="AY177" s="247"/>
      <c r="AZ177" s="247"/>
      <c r="BA177" s="247"/>
      <c r="BB177" s="247"/>
      <c r="BC177" s="247"/>
      <c r="BD177" s="247"/>
      <c r="BE177" s="247"/>
      <c r="BF177" s="247"/>
      <c r="BG177" s="247"/>
    </row>
    <row r="178" spans="3:59" ht="23.1" customHeight="1">
      <c r="C178" s="81"/>
      <c r="E178" t="s">
        <v>51</v>
      </c>
      <c r="K178" t="s">
        <v>52</v>
      </c>
      <c r="R178" t="s">
        <v>42</v>
      </c>
      <c r="AJ178" s="61"/>
      <c r="AK178"/>
      <c r="AL178" s="247"/>
      <c r="AM178" s="247"/>
      <c r="AN178" s="247"/>
      <c r="AO178" s="247"/>
      <c r="AP178" s="247"/>
      <c r="AQ178" s="247"/>
      <c r="AR178" s="247"/>
      <c r="AS178" s="247"/>
      <c r="AT178" s="247"/>
      <c r="AU178" s="247"/>
      <c r="AV178" s="247"/>
      <c r="AW178" s="247"/>
      <c r="AX178" s="247"/>
      <c r="AY178" s="247"/>
      <c r="AZ178" s="247"/>
      <c r="BA178" s="247"/>
      <c r="BB178" s="247"/>
      <c r="BC178" s="247"/>
      <c r="BD178" s="247"/>
      <c r="BE178" s="247"/>
      <c r="BF178" s="247"/>
      <c r="BG178" s="247"/>
    </row>
    <row r="179" spans="3:59" ht="23.1" customHeight="1">
      <c r="E179" t="s">
        <v>37</v>
      </c>
      <c r="H179" s="248"/>
      <c r="I179" s="248"/>
      <c r="J179" s="248"/>
      <c r="K179" s="248"/>
      <c r="L179" s="248"/>
      <c r="M179" s="248"/>
      <c r="N179" s="248"/>
      <c r="O179" s="248"/>
      <c r="P179" s="248"/>
      <c r="Q179" s="248"/>
      <c r="R179" s="248"/>
      <c r="S179" s="248"/>
      <c r="T179" s="248"/>
      <c r="U179" s="248"/>
      <c r="V179" s="248"/>
      <c r="W179" s="248"/>
      <c r="X179" s="248"/>
      <c r="Y179" s="248"/>
      <c r="Z179" s="248"/>
      <c r="AA179" s="248"/>
      <c r="AB179" s="248"/>
      <c r="AC179" s="248"/>
      <c r="AD179" s="248"/>
      <c r="AE179" s="248"/>
      <c r="AF179" s="248"/>
      <c r="AG179" s="248"/>
      <c r="AH179" s="248"/>
      <c r="AI179" s="248"/>
      <c r="AJ179" s="61"/>
      <c r="AK179"/>
      <c r="AL179" s="247"/>
      <c r="AM179" s="247"/>
      <c r="AN179" s="247"/>
      <c r="AO179" s="247"/>
      <c r="AP179" s="247"/>
      <c r="AQ179" s="247"/>
      <c r="AR179" s="247"/>
      <c r="AS179" s="247"/>
      <c r="AT179" s="247"/>
      <c r="AU179" s="247"/>
      <c r="AV179" s="247"/>
      <c r="AW179" s="247"/>
      <c r="AX179" s="247"/>
      <c r="AY179" s="247"/>
      <c r="AZ179" s="247"/>
      <c r="BA179" s="247"/>
      <c r="BB179" s="247"/>
      <c r="BC179" s="247"/>
      <c r="BD179" s="247"/>
      <c r="BE179" s="247"/>
      <c r="BF179" s="247"/>
      <c r="BG179" s="247"/>
    </row>
    <row r="180" spans="3:59" ht="23.1" customHeight="1"/>
    <row r="181" spans="3:59" ht="23.1" customHeight="1">
      <c r="C181" s="16" t="s">
        <v>202</v>
      </c>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61"/>
      <c r="AK181"/>
    </row>
    <row r="182" spans="3:59" ht="23.1" customHeight="1">
      <c r="X182" s="65" t="str">
        <f>"算定対象カテゴリー（原則、"&amp;Year2&amp;"年度の算定対象）"</f>
        <v>算定対象カテゴリー（原則、2024年度の算定対象）</v>
      </c>
      <c r="Y182" s="66"/>
      <c r="Z182" s="66"/>
      <c r="AA182" s="66"/>
      <c r="AB182" s="66"/>
      <c r="AC182" s="66"/>
      <c r="AD182" s="66"/>
      <c r="AE182" s="66"/>
      <c r="AF182" s="66"/>
      <c r="AG182" s="66"/>
      <c r="AH182" s="66"/>
      <c r="AI182" s="67"/>
      <c r="AJ182" s="61"/>
      <c r="AK182"/>
      <c r="AL182" s="247"/>
      <c r="AM182" s="247"/>
      <c r="AN182" s="247"/>
      <c r="AO182" s="247"/>
      <c r="AP182" s="247"/>
      <c r="AQ182" s="247"/>
      <c r="AR182" s="247"/>
      <c r="AS182" s="247"/>
      <c r="AT182" s="247"/>
      <c r="AU182" s="247"/>
      <c r="AV182" s="247"/>
      <c r="AW182" s="247"/>
      <c r="AX182" s="247"/>
      <c r="AY182" s="247"/>
      <c r="AZ182" s="247"/>
      <c r="BA182" s="247"/>
      <c r="BB182" s="247"/>
      <c r="BC182" s="247"/>
      <c r="BD182" s="247"/>
      <c r="BE182" s="247"/>
      <c r="BF182" s="247"/>
      <c r="BG182" s="247"/>
    </row>
    <row r="183" spans="3:59" ht="23.1" customHeight="1">
      <c r="C183" s="132"/>
      <c r="D183" s="132"/>
      <c r="E183" s="132"/>
      <c r="F183" s="132"/>
      <c r="G183" s="132" t="str">
        <f>Year3&amp;"年度"</f>
        <v>2023年度</v>
      </c>
      <c r="H183" s="132"/>
      <c r="I183" s="132"/>
      <c r="J183" s="132"/>
      <c r="K183" s="132"/>
      <c r="L183" s="132"/>
      <c r="M183" s="132" t="str">
        <f>Year2&amp;"年度"</f>
        <v>2024年度</v>
      </c>
      <c r="N183" s="132"/>
      <c r="O183" s="132"/>
      <c r="P183" s="132"/>
      <c r="Q183" s="132"/>
      <c r="R183" s="132"/>
      <c r="S183" s="238" t="s">
        <v>203</v>
      </c>
      <c r="T183" s="239"/>
      <c r="U183" s="239"/>
      <c r="V183" s="239"/>
      <c r="X183" s="82"/>
      <c r="Y183" s="11">
        <v>1</v>
      </c>
      <c r="AA183" s="82"/>
      <c r="AB183" s="11">
        <v>2</v>
      </c>
      <c r="AD183" s="82"/>
      <c r="AE183" s="11">
        <v>3</v>
      </c>
      <c r="AG183" s="82"/>
      <c r="AH183" s="11">
        <v>4</v>
      </c>
      <c r="AI183" s="61"/>
      <c r="AJ183" s="61"/>
      <c r="AK183"/>
      <c r="AL183" s="247"/>
      <c r="AM183" s="247"/>
      <c r="AN183" s="247"/>
      <c r="AO183" s="247"/>
      <c r="AP183" s="247"/>
      <c r="AQ183" s="247"/>
      <c r="AR183" s="247"/>
      <c r="AS183" s="247"/>
      <c r="AT183" s="247"/>
      <c r="AU183" s="247"/>
      <c r="AV183" s="247"/>
      <c r="AW183" s="247"/>
      <c r="AX183" s="247"/>
      <c r="AY183" s="247"/>
      <c r="AZ183" s="247"/>
      <c r="BA183" s="247"/>
      <c r="BB183" s="247"/>
      <c r="BC183" s="247"/>
      <c r="BD183" s="247"/>
      <c r="BE183" s="247"/>
      <c r="BF183" s="247"/>
      <c r="BG183" s="247"/>
    </row>
    <row r="184" spans="3:59" ht="23.1" customHeight="1">
      <c r="C184" s="129" t="s">
        <v>204</v>
      </c>
      <c r="D184" s="129"/>
      <c r="E184" s="129"/>
      <c r="F184" s="129"/>
      <c r="G184" s="246"/>
      <c r="H184" s="246"/>
      <c r="I184" s="246"/>
      <c r="J184" s="246"/>
      <c r="K184" s="246"/>
      <c r="L184" s="246"/>
      <c r="M184" s="246"/>
      <c r="N184" s="246"/>
      <c r="O184" s="246"/>
      <c r="P184" s="246"/>
      <c r="Q184" s="246"/>
      <c r="R184" s="246"/>
      <c r="S184" s="235" t="str">
        <f>IF(OR(G184=0,ISBLANK(G184),ISBLANK(M184)),"",(M184-G184)/G184*100)</f>
        <v/>
      </c>
      <c r="T184" s="236"/>
      <c r="U184" s="237"/>
      <c r="V184" s="68" t="s">
        <v>205</v>
      </c>
      <c r="X184" s="82"/>
      <c r="Y184" s="11">
        <v>5</v>
      </c>
      <c r="AA184" s="82"/>
      <c r="AB184" s="11">
        <v>6</v>
      </c>
      <c r="AD184" s="82"/>
      <c r="AE184" s="11">
        <v>7</v>
      </c>
      <c r="AG184" s="82"/>
      <c r="AH184" s="11">
        <v>8</v>
      </c>
      <c r="AI184" s="61"/>
      <c r="AJ184" s="61"/>
      <c r="AK184"/>
      <c r="AL184" s="247"/>
      <c r="AM184" s="247"/>
      <c r="AN184" s="247"/>
      <c r="AO184" s="247"/>
      <c r="AP184" s="247"/>
      <c r="AQ184" s="247"/>
      <c r="AR184" s="247"/>
      <c r="AS184" s="247"/>
      <c r="AT184" s="247"/>
      <c r="AU184" s="247"/>
      <c r="AV184" s="247"/>
      <c r="AW184" s="247"/>
      <c r="AX184" s="247"/>
      <c r="AY184" s="247"/>
      <c r="AZ184" s="247"/>
      <c r="BA184" s="247"/>
      <c r="BB184" s="247"/>
      <c r="BC184" s="247"/>
      <c r="BD184" s="247"/>
      <c r="BE184" s="247"/>
      <c r="BF184" s="247"/>
      <c r="BG184" s="247"/>
    </row>
    <row r="185" spans="3:59" ht="23.1" customHeight="1">
      <c r="C185" s="129" t="s">
        <v>206</v>
      </c>
      <c r="D185" s="129"/>
      <c r="E185" s="129"/>
      <c r="F185" s="129"/>
      <c r="G185" s="246"/>
      <c r="H185" s="246"/>
      <c r="I185" s="246"/>
      <c r="J185" s="246"/>
      <c r="K185" s="246"/>
      <c r="L185" s="246"/>
      <c r="M185" s="246"/>
      <c r="N185" s="246"/>
      <c r="O185" s="246"/>
      <c r="P185" s="246"/>
      <c r="Q185" s="246"/>
      <c r="R185" s="246"/>
      <c r="S185" s="235" t="str">
        <f>IF(OR(G185=0,ISBLANK(G185),ISBLANK(M185)),"",(M185-G185)/G185*100)</f>
        <v/>
      </c>
      <c r="T185" s="236"/>
      <c r="U185" s="237"/>
      <c r="V185" s="68" t="s">
        <v>205</v>
      </c>
      <c r="X185" s="82"/>
      <c r="Y185" s="11">
        <v>9</v>
      </c>
      <c r="AA185" s="82"/>
      <c r="AB185" s="11">
        <v>10</v>
      </c>
      <c r="AD185" s="82"/>
      <c r="AE185" s="11">
        <v>11</v>
      </c>
      <c r="AG185" s="82"/>
      <c r="AH185" s="11">
        <v>12</v>
      </c>
      <c r="AI185" s="61"/>
      <c r="AJ185" s="61"/>
      <c r="AK185"/>
      <c r="AL185" s="247"/>
      <c r="AM185" s="247"/>
      <c r="AN185" s="247"/>
      <c r="AO185" s="247"/>
      <c r="AP185" s="247"/>
      <c r="AQ185" s="247"/>
      <c r="AR185" s="247"/>
      <c r="AS185" s="247"/>
      <c r="AT185" s="247"/>
      <c r="AU185" s="247"/>
      <c r="AV185" s="247"/>
      <c r="AW185" s="247"/>
      <c r="AX185" s="247"/>
      <c r="AY185" s="247"/>
      <c r="AZ185" s="247"/>
      <c r="BA185" s="247"/>
      <c r="BB185" s="247"/>
      <c r="BC185" s="247"/>
      <c r="BD185" s="247"/>
      <c r="BE185" s="247"/>
      <c r="BF185" s="247"/>
      <c r="BG185" s="247"/>
    </row>
    <row r="186" spans="3:59" ht="23.1" customHeight="1">
      <c r="C186" s="129" t="s">
        <v>209</v>
      </c>
      <c r="D186" s="129"/>
      <c r="E186" s="129"/>
      <c r="F186" s="129"/>
      <c r="G186" s="246"/>
      <c r="H186" s="246"/>
      <c r="I186" s="246"/>
      <c r="J186" s="246"/>
      <c r="K186" s="246"/>
      <c r="L186" s="246"/>
      <c r="M186" s="246"/>
      <c r="N186" s="246"/>
      <c r="O186" s="246"/>
      <c r="P186" s="246"/>
      <c r="Q186" s="246"/>
      <c r="R186" s="246"/>
      <c r="S186" s="235" t="str">
        <f>IF(OR(G186=0,ISBLANK(G186),ISBLANK(M186)),"",(M186-G186)/G186*100)</f>
        <v/>
      </c>
      <c r="T186" s="236"/>
      <c r="U186" s="237"/>
      <c r="V186" s="68" t="s">
        <v>205</v>
      </c>
      <c r="X186" s="82"/>
      <c r="Y186" s="11">
        <v>13</v>
      </c>
      <c r="AA186" s="82"/>
      <c r="AB186" s="11">
        <v>14</v>
      </c>
      <c r="AD186" s="82"/>
      <c r="AE186" s="11">
        <v>15</v>
      </c>
      <c r="AG186" s="82"/>
      <c r="AH186" s="13" t="s">
        <v>207</v>
      </c>
      <c r="AI186" s="61"/>
      <c r="AJ186" s="61"/>
      <c r="AK186"/>
      <c r="AL186" s="247"/>
      <c r="AM186" s="247"/>
      <c r="AN186" s="247"/>
      <c r="AO186" s="247"/>
      <c r="AP186" s="247"/>
      <c r="AQ186" s="247"/>
      <c r="AR186" s="247"/>
      <c r="AS186" s="247"/>
      <c r="AT186" s="247"/>
      <c r="AU186" s="247"/>
      <c r="AV186" s="247"/>
      <c r="AW186" s="247"/>
      <c r="AX186" s="247"/>
      <c r="AY186" s="247"/>
      <c r="AZ186" s="247"/>
      <c r="BA186" s="247"/>
      <c r="BB186" s="247"/>
      <c r="BC186" s="247"/>
      <c r="BD186" s="247"/>
      <c r="BE186" s="247"/>
      <c r="BF186" s="247"/>
      <c r="BG186" s="247"/>
    </row>
    <row r="187" spans="3:59" ht="23.1" customHeight="1">
      <c r="J187" s="20"/>
      <c r="X187" s="69"/>
      <c r="Y187" s="51"/>
      <c r="Z187" s="51"/>
      <c r="AA187" s="51"/>
      <c r="AB187" s="51"/>
      <c r="AC187" s="70"/>
      <c r="AD187" s="51"/>
      <c r="AE187" s="51"/>
      <c r="AF187" s="51"/>
      <c r="AG187" s="51"/>
      <c r="AH187" s="51"/>
      <c r="AI187" s="71"/>
      <c r="AJ187" s="61"/>
      <c r="AK187"/>
      <c r="AL187" s="247"/>
      <c r="AM187" s="247"/>
      <c r="AN187" s="247"/>
      <c r="AO187" s="247"/>
      <c r="AP187" s="247"/>
      <c r="AQ187" s="247"/>
      <c r="AR187" s="247"/>
      <c r="AS187" s="247"/>
      <c r="AT187" s="247"/>
      <c r="AU187" s="247"/>
      <c r="AV187" s="247"/>
      <c r="AW187" s="247"/>
      <c r="AX187" s="247"/>
      <c r="AY187" s="247"/>
      <c r="AZ187" s="247"/>
      <c r="BA187" s="247"/>
      <c r="BB187" s="247"/>
      <c r="BC187" s="247"/>
      <c r="BD187" s="247"/>
      <c r="BE187" s="247"/>
      <c r="BF187" s="247"/>
      <c r="BG187" s="247"/>
    </row>
    <row r="188" spans="3:59" ht="23.1" customHeight="1">
      <c r="AJ188" s="61"/>
      <c r="AK188"/>
      <c r="AL188" s="60"/>
      <c r="AM188" s="60"/>
      <c r="AN188" s="60"/>
      <c r="AO188" s="60"/>
      <c r="AP188" s="60"/>
      <c r="AQ188" s="60"/>
      <c r="AR188" s="60"/>
      <c r="AS188" s="60"/>
      <c r="AT188" s="60"/>
      <c r="AU188" s="60"/>
      <c r="AV188" s="60"/>
      <c r="AW188" s="60"/>
      <c r="AX188" s="60"/>
      <c r="AY188" s="60"/>
      <c r="AZ188" s="60"/>
      <c r="BA188" s="60"/>
      <c r="BB188" s="60"/>
      <c r="BC188" s="60"/>
      <c r="BD188" s="60"/>
      <c r="BE188" s="60"/>
      <c r="BF188" s="60"/>
      <c r="BG188" s="60"/>
    </row>
    <row r="189" spans="3:59" ht="23.1" customHeight="1">
      <c r="C189" s="15" t="s">
        <v>12</v>
      </c>
      <c r="AJ189" s="61"/>
      <c r="AK189"/>
      <c r="AL189" s="60"/>
      <c r="AM189" s="60"/>
      <c r="AN189" s="60"/>
      <c r="AO189" s="60"/>
      <c r="AP189" s="60"/>
      <c r="AQ189" s="60"/>
      <c r="AR189" s="60"/>
      <c r="AS189" s="60"/>
      <c r="AT189" s="60"/>
      <c r="AU189" s="60"/>
      <c r="AV189" s="60"/>
      <c r="AW189" s="60"/>
      <c r="AX189" s="60"/>
      <c r="AY189" s="60"/>
      <c r="AZ189" s="60"/>
      <c r="BA189" s="60"/>
      <c r="BB189" s="60"/>
      <c r="BC189" s="60"/>
      <c r="BD189" s="60"/>
      <c r="BE189" s="60"/>
      <c r="BF189" s="60"/>
      <c r="BG189" s="60"/>
    </row>
    <row r="190" spans="3:59" ht="23.1" customHeight="1">
      <c r="C190" s="240"/>
      <c r="D190" s="241"/>
      <c r="E190" s="241"/>
      <c r="F190" s="241"/>
      <c r="G190" s="241"/>
      <c r="H190" s="241"/>
      <c r="I190" s="241"/>
      <c r="J190" s="241"/>
      <c r="K190" s="241"/>
      <c r="L190" s="241"/>
      <c r="M190" s="241"/>
      <c r="N190" s="241"/>
      <c r="O190" s="241"/>
      <c r="P190" s="241"/>
      <c r="Q190" s="241"/>
      <c r="R190" s="241"/>
      <c r="S190" s="241"/>
      <c r="T190" s="241"/>
      <c r="U190" s="241"/>
      <c r="V190" s="241"/>
      <c r="W190" s="241"/>
      <c r="X190" s="241"/>
      <c r="Y190" s="241"/>
      <c r="Z190" s="241"/>
      <c r="AA190" s="241"/>
      <c r="AB190" s="241"/>
      <c r="AC190" s="241"/>
      <c r="AD190" s="241"/>
      <c r="AE190" s="241"/>
      <c r="AF190" s="241"/>
      <c r="AG190" s="241"/>
      <c r="AH190" s="241"/>
      <c r="AI190" s="242"/>
      <c r="AJ190" s="61"/>
      <c r="AK190"/>
      <c r="AL190" s="60"/>
      <c r="AM190" s="60"/>
      <c r="AN190" s="60"/>
      <c r="AO190" s="60"/>
      <c r="AP190" s="60"/>
      <c r="AQ190" s="60"/>
      <c r="AR190" s="60"/>
      <c r="AS190" s="60"/>
      <c r="AT190" s="60"/>
      <c r="AU190" s="60"/>
      <c r="AV190" s="60"/>
      <c r="AW190" s="60"/>
      <c r="AX190" s="60"/>
      <c r="AY190" s="60"/>
      <c r="AZ190" s="60"/>
      <c r="BA190" s="60"/>
      <c r="BB190" s="60"/>
      <c r="BC190" s="60"/>
      <c r="BD190" s="60"/>
      <c r="BE190" s="60"/>
      <c r="BF190" s="60"/>
      <c r="BG190" s="60"/>
    </row>
    <row r="191" spans="3:59" ht="23.1" customHeight="1">
      <c r="C191" s="243"/>
      <c r="D191" s="244"/>
      <c r="E191" s="244"/>
      <c r="F191" s="244"/>
      <c r="G191" s="244"/>
      <c r="H191" s="244"/>
      <c r="I191" s="244"/>
      <c r="J191" s="244"/>
      <c r="K191" s="244"/>
      <c r="L191" s="244"/>
      <c r="M191" s="244"/>
      <c r="N191" s="244"/>
      <c r="O191" s="244"/>
      <c r="P191" s="244"/>
      <c r="Q191" s="244"/>
      <c r="R191" s="244"/>
      <c r="S191" s="244"/>
      <c r="T191" s="244"/>
      <c r="U191" s="244"/>
      <c r="V191" s="244"/>
      <c r="W191" s="244"/>
      <c r="X191" s="244"/>
      <c r="Y191" s="244"/>
      <c r="Z191" s="244"/>
      <c r="AA191" s="244"/>
      <c r="AB191" s="244"/>
      <c r="AC191" s="244"/>
      <c r="AD191" s="244"/>
      <c r="AE191" s="244"/>
      <c r="AF191" s="244"/>
      <c r="AG191" s="244"/>
      <c r="AH191" s="244"/>
      <c r="AI191" s="245"/>
      <c r="AJ191" s="61"/>
      <c r="AK191"/>
      <c r="AL191" s="60"/>
      <c r="AM191" s="60"/>
      <c r="AN191" s="60"/>
      <c r="AO191" s="60"/>
      <c r="AP191" s="60"/>
      <c r="AQ191" s="60"/>
      <c r="AR191" s="60"/>
      <c r="AS191" s="60"/>
      <c r="AT191" s="60"/>
      <c r="AU191" s="60"/>
      <c r="AV191" s="60"/>
      <c r="AW191" s="60"/>
      <c r="AX191" s="60"/>
      <c r="AY191" s="60"/>
      <c r="AZ191" s="60"/>
      <c r="BA191" s="60"/>
      <c r="BB191" s="60"/>
      <c r="BC191" s="60"/>
      <c r="BD191" s="60"/>
      <c r="BE191" s="60"/>
      <c r="BF191" s="60"/>
      <c r="BG191" s="60"/>
    </row>
    <row r="192" spans="3:59" ht="23.1" customHeight="1"/>
    <row r="193" spans="2:2" ht="23.1" customHeight="1"/>
    <row r="194" spans="2:2" ht="23.1" customHeight="1">
      <c r="B194" s="17" t="s">
        <v>174</v>
      </c>
    </row>
    <row r="195" spans="2:2" ht="23.1" customHeight="1"/>
    <row r="196" spans="2:2" ht="23.1" customHeight="1"/>
    <row r="197" spans="2:2" ht="23.1" customHeight="1"/>
  </sheetData>
  <sheetProtection algorithmName="SHA-512" hashValue="gvYYON2Ezq896ju99o4pyOREYtQ8DopRnU9SdCN8nV/pOH41X5tHTNiw0XRRtp6i1bwi0VaQX3btTm7duOEVPg==" saltValue="pborx85x3XrDeAYQqRonOg==" spinCount="100000" sheet="1" objects="1" scenarios="1" selectLockedCells="1"/>
  <dataConsolidate link="1"/>
  <mergeCells count="242">
    <mergeCell ref="B2:C4"/>
    <mergeCell ref="AL2:BG2"/>
    <mergeCell ref="AL5:BG22"/>
    <mergeCell ref="C6:I6"/>
    <mergeCell ref="J6:N6"/>
    <mergeCell ref="O6:S6"/>
    <mergeCell ref="T6:X6"/>
    <mergeCell ref="Y6:AB6"/>
    <mergeCell ref="C7:F8"/>
    <mergeCell ref="G7:I7"/>
    <mergeCell ref="J7:M7"/>
    <mergeCell ref="O7:R7"/>
    <mergeCell ref="T7:W7"/>
    <mergeCell ref="Y7:AA7"/>
    <mergeCell ref="G8:I8"/>
    <mergeCell ref="J8:M8"/>
    <mergeCell ref="O8:R8"/>
    <mergeCell ref="T8:W8"/>
    <mergeCell ref="Y8:AA8"/>
    <mergeCell ref="C9:F10"/>
    <mergeCell ref="G9:I9"/>
    <mergeCell ref="J9:M9"/>
    <mergeCell ref="O9:R9"/>
    <mergeCell ref="T9:W9"/>
    <mergeCell ref="G10:I10"/>
    <mergeCell ref="J10:M10"/>
    <mergeCell ref="O10:R10"/>
    <mergeCell ref="T10:W10"/>
    <mergeCell ref="C11:F12"/>
    <mergeCell ref="G11:I11"/>
    <mergeCell ref="J11:M11"/>
    <mergeCell ref="O11:R11"/>
    <mergeCell ref="T11:W11"/>
    <mergeCell ref="G12:I12"/>
    <mergeCell ref="J12:M12"/>
    <mergeCell ref="O12:R12"/>
    <mergeCell ref="T12:W12"/>
    <mergeCell ref="C13:F14"/>
    <mergeCell ref="G13:I13"/>
    <mergeCell ref="J13:M13"/>
    <mergeCell ref="O13:R13"/>
    <mergeCell ref="T13:W13"/>
    <mergeCell ref="G14:I14"/>
    <mergeCell ref="J14:M14"/>
    <mergeCell ref="O14:R14"/>
    <mergeCell ref="T14:W14"/>
    <mergeCell ref="C15:F16"/>
    <mergeCell ref="G15:I15"/>
    <mergeCell ref="J15:M15"/>
    <mergeCell ref="G16:I16"/>
    <mergeCell ref="J16:M16"/>
    <mergeCell ref="P16:AI18"/>
    <mergeCell ref="C17:F18"/>
    <mergeCell ref="G17:I17"/>
    <mergeCell ref="J17:M17"/>
    <mergeCell ref="G18:I18"/>
    <mergeCell ref="J18:M18"/>
    <mergeCell ref="C19:O21"/>
    <mergeCell ref="P20:AI22"/>
    <mergeCell ref="B25:C25"/>
    <mergeCell ref="AL27:BG42"/>
    <mergeCell ref="G28:J28"/>
    <mergeCell ref="C29:H29"/>
    <mergeCell ref="I29:N29"/>
    <mergeCell ref="O29:T29"/>
    <mergeCell ref="U29:Z29"/>
    <mergeCell ref="AG30:AH30"/>
    <mergeCell ref="C31:H31"/>
    <mergeCell ref="I31:M31"/>
    <mergeCell ref="O31:S31"/>
    <mergeCell ref="U31:Y31"/>
    <mergeCell ref="AA31:AE31"/>
    <mergeCell ref="AG31:AH31"/>
    <mergeCell ref="AA29:AF29"/>
    <mergeCell ref="C30:H30"/>
    <mergeCell ref="I30:M30"/>
    <mergeCell ref="O30:S30"/>
    <mergeCell ref="U30:Y30"/>
    <mergeCell ref="AA30:AE30"/>
    <mergeCell ref="C33:H33"/>
    <mergeCell ref="I33:M33"/>
    <mergeCell ref="O33:S33"/>
    <mergeCell ref="U33:Y33"/>
    <mergeCell ref="AA33:AE33"/>
    <mergeCell ref="AG33:AH33"/>
    <mergeCell ref="C32:H32"/>
    <mergeCell ref="I32:M32"/>
    <mergeCell ref="O32:S32"/>
    <mergeCell ref="U32:Y32"/>
    <mergeCell ref="AA32:AE32"/>
    <mergeCell ref="AG32:AH32"/>
    <mergeCell ref="C35:M39"/>
    <mergeCell ref="W35:Z35"/>
    <mergeCell ref="O36:S36"/>
    <mergeCell ref="T36:W36"/>
    <mergeCell ref="X36:AA36"/>
    <mergeCell ref="AB36:AE36"/>
    <mergeCell ref="O38:S38"/>
    <mergeCell ref="T38:V38"/>
    <mergeCell ref="X38:Z38"/>
    <mergeCell ref="AB38:AD38"/>
    <mergeCell ref="AF38:AH38"/>
    <mergeCell ref="O39:S39"/>
    <mergeCell ref="T39:V39"/>
    <mergeCell ref="X39:Z39"/>
    <mergeCell ref="AB39:AD39"/>
    <mergeCell ref="AF39:AH39"/>
    <mergeCell ref="AF36:AI36"/>
    <mergeCell ref="O37:S37"/>
    <mergeCell ref="T37:V37"/>
    <mergeCell ref="X37:Z37"/>
    <mergeCell ref="AB37:AD37"/>
    <mergeCell ref="AF37:AH37"/>
    <mergeCell ref="C44:K45"/>
    <mergeCell ref="L44:AI45"/>
    <mergeCell ref="AL44:BG47"/>
    <mergeCell ref="C46:K47"/>
    <mergeCell ref="L46:AI47"/>
    <mergeCell ref="C50:AI51"/>
    <mergeCell ref="O40:S40"/>
    <mergeCell ref="T40:V40"/>
    <mergeCell ref="X40:Z40"/>
    <mergeCell ref="AB40:AD40"/>
    <mergeCell ref="AF40:AH40"/>
    <mergeCell ref="O41:AI42"/>
    <mergeCell ref="C67:H67"/>
    <mergeCell ref="I67:M67"/>
    <mergeCell ref="O67:S67"/>
    <mergeCell ref="U67:Y67"/>
    <mergeCell ref="C68:H68"/>
    <mergeCell ref="I68:M68"/>
    <mergeCell ref="O68:S68"/>
    <mergeCell ref="U68:Y68"/>
    <mergeCell ref="AL54:BG58"/>
    <mergeCell ref="H56:AI56"/>
    <mergeCell ref="F58:Y58"/>
    <mergeCell ref="AD58:AG58"/>
    <mergeCell ref="C60:AI61"/>
    <mergeCell ref="AL64:BG71"/>
    <mergeCell ref="C66:H66"/>
    <mergeCell ref="I66:N66"/>
    <mergeCell ref="O66:T66"/>
    <mergeCell ref="U66:Z66"/>
    <mergeCell ref="C70:F71"/>
    <mergeCell ref="G70:AI71"/>
    <mergeCell ref="C74:AI75"/>
    <mergeCell ref="B78:C78"/>
    <mergeCell ref="AL79:BG90"/>
    <mergeCell ref="C80:I80"/>
    <mergeCell ref="J80:P80"/>
    <mergeCell ref="Q80:W80"/>
    <mergeCell ref="X80:AD80"/>
    <mergeCell ref="AE80:AH80"/>
    <mergeCell ref="C81:I81"/>
    <mergeCell ref="J81:O81"/>
    <mergeCell ref="Q81:V81"/>
    <mergeCell ref="X81:AC81"/>
    <mergeCell ref="AE81:AG81"/>
    <mergeCell ref="C82:I82"/>
    <mergeCell ref="J82:O82"/>
    <mergeCell ref="Q82:V82"/>
    <mergeCell ref="X82:AC82"/>
    <mergeCell ref="AE82:AG82"/>
    <mergeCell ref="C85:AI86"/>
    <mergeCell ref="H88:L88"/>
    <mergeCell ref="M88:Q88"/>
    <mergeCell ref="R88:V88"/>
    <mergeCell ref="X88:AH90"/>
    <mergeCell ref="C89:G89"/>
    <mergeCell ref="H89:K89"/>
    <mergeCell ref="M89:P89"/>
    <mergeCell ref="R89:U89"/>
    <mergeCell ref="C90:G90"/>
    <mergeCell ref="H90:K90"/>
    <mergeCell ref="M90:P90"/>
    <mergeCell ref="R90:U90"/>
    <mergeCell ref="B93:C93"/>
    <mergeCell ref="AL94:BG99"/>
    <mergeCell ref="C95:F95"/>
    <mergeCell ref="G95:L95"/>
    <mergeCell ref="M95:R95"/>
    <mergeCell ref="S95:X95"/>
    <mergeCell ref="Y95:AB95"/>
    <mergeCell ref="C96:F96"/>
    <mergeCell ref="G96:K96"/>
    <mergeCell ref="M96:Q96"/>
    <mergeCell ref="S96:W96"/>
    <mergeCell ref="Y96:AA96"/>
    <mergeCell ref="C97:F97"/>
    <mergeCell ref="G97:K97"/>
    <mergeCell ref="M97:Q97"/>
    <mergeCell ref="S97:W97"/>
    <mergeCell ref="Y97:AA97"/>
    <mergeCell ref="B105:C105"/>
    <mergeCell ref="AL109:BG113"/>
    <mergeCell ref="H110:AI110"/>
    <mergeCell ref="D112:G112"/>
    <mergeCell ref="H112:AI112"/>
    <mergeCell ref="C115:AI116"/>
    <mergeCell ref="C98:F98"/>
    <mergeCell ref="G98:K98"/>
    <mergeCell ref="M98:Q98"/>
    <mergeCell ref="S98:W98"/>
    <mergeCell ref="Y98:AA98"/>
    <mergeCell ref="C101:AI102"/>
    <mergeCell ref="B153:C153"/>
    <mergeCell ref="AL156:BG158"/>
    <mergeCell ref="H158:AI158"/>
    <mergeCell ref="B161:C161"/>
    <mergeCell ref="AL162:BG166"/>
    <mergeCell ref="C163:AI166"/>
    <mergeCell ref="AL119:BG131"/>
    <mergeCell ref="H121:AI121"/>
    <mergeCell ref="C134:AI135"/>
    <mergeCell ref="AL138:BG139"/>
    <mergeCell ref="C139:AI139"/>
    <mergeCell ref="AL142:BG150"/>
    <mergeCell ref="H144:AI144"/>
    <mergeCell ref="C148:AI150"/>
    <mergeCell ref="B169:C169"/>
    <mergeCell ref="AL172:BG174"/>
    <mergeCell ref="H174:AI174"/>
    <mergeCell ref="AL177:BG179"/>
    <mergeCell ref="H179:AI179"/>
    <mergeCell ref="AL182:BG187"/>
    <mergeCell ref="C183:F183"/>
    <mergeCell ref="G183:L183"/>
    <mergeCell ref="M183:R183"/>
    <mergeCell ref="S183:V183"/>
    <mergeCell ref="C186:F186"/>
    <mergeCell ref="G186:L186"/>
    <mergeCell ref="M186:R186"/>
    <mergeCell ref="S186:U186"/>
    <mergeCell ref="C190:AI191"/>
    <mergeCell ref="C184:F184"/>
    <mergeCell ref="G184:L184"/>
    <mergeCell ref="M184:R184"/>
    <mergeCell ref="S184:U184"/>
    <mergeCell ref="C185:F185"/>
    <mergeCell ref="G185:L185"/>
    <mergeCell ref="M185:R185"/>
    <mergeCell ref="S185:U185"/>
  </mergeCells>
  <phoneticPr fontId="1"/>
  <dataValidations count="19">
    <dataValidation type="list" allowBlank="1" showInputMessage="1" showErrorMessage="1" errorTitle="入力エラー" error="該当する場合は、選択肢（ドロップダウンリスト）から「✔」を選択してください。" prompt="該当する場合は、選択肢（ドロップダウンリスト）から「✔」を選択してください。" sqref="AG183:AG186 AA183:AA186 AD183:AD186 X183:X186" xr:uid="{014236AD-18C9-4B53-8E34-F2C040536383}">
      <formula1>CheckBox</formula1>
    </dataValidation>
    <dataValidation type="textLength" allowBlank="1" showInputMessage="1" showErrorMessage="1" errorTitle="入力エラー" error="上限文字数を超過しています。200_x000a_文字程度以内でご回答ください。" prompt="200文字程度以内でご回答ください。" sqref="C163:AI166" xr:uid="{D1B0CC79-C80F-486C-AC69-0989A53CF26D}">
      <formula1>0</formula1>
      <formula2>400</formula2>
    </dataValidation>
    <dataValidation type="textLength" allowBlank="1" showInputMessage="1" showErrorMessage="1" errorTitle="入力エラー" error="200文字程度以内でご回答ください。" prompt="200文字以内でご回答ください。" sqref="C148:AI150" xr:uid="{9C59A063-43EB-449B-8C25-0221EA144424}">
      <formula1>0</formula1>
      <formula2>200</formula2>
    </dataValidation>
    <dataValidation type="list" imeMode="halfAlpha" allowBlank="1" showInputMessage="1" showErrorMessage="1" errorTitle="入力エラー" error="選択肢（ドロップダウンリスト）から該当する項目を選択してください。" prompt="選択肢（ドロップダウンリスト）から該当する項目を選択してください。" sqref="C127 C131 C173" xr:uid="{3F155CE2-8B73-4B43-A5CD-2F52B048684A}">
      <formula1>Dropdown3</formula1>
    </dataValidation>
    <dataValidation type="list" imeMode="halfAlpha" allowBlank="1" showInputMessage="1" showErrorMessage="1" errorTitle="入力エラー" error="選択肢（ドロップダウンリスト）から該当する項目を選択してください。" prompt="選択肢（ドロップダウンリスト）から該当する項目を選択してください。" sqref="C120" xr:uid="{6DFBA105-EA37-4313-AEAE-F1F36C726101}">
      <formula1>Dropdown6</formula1>
    </dataValidation>
    <dataValidation type="custom" imeMode="halfAlpha" allowBlank="1" showInputMessage="1" showErrorMessage="1" errorTitle="入力エラー" error="http:// または https:// で始まるURLを入力してください（200文字以内）。" prompt="http:// または https:// で始まるURLを入力してください。" sqref="C139:AI139" xr:uid="{7C52ECB9-E8EB-4B80-82C8-8DACCC47814A}">
      <formula1>AND(OR(LEFT(C139,7)="http://",LEFT(C139,8)="https://"),LEN(C139)&lt;=200)</formula1>
    </dataValidation>
    <dataValidation type="custom" imeMode="halfAlpha" operator="greaterThanOrEqual" allowBlank="1" showInputMessage="1" showErrorMessage="1" errorTitle="入力エラー" error="0以上かつ小数第1位までの数値でご回答ください（3桁以下）。" prompt="0以上かつ小数第1位までの数値でご回答ください。" sqref="S96:W98" xr:uid="{6551FDAB-A524-4804-B2F6-5717E128779D}">
      <formula1>AND(S96 &gt;= 0, MOD(S96*10, 1) = 0,S96 &lt;1000)</formula1>
    </dataValidation>
    <dataValidation type="textLength" allowBlank="1" showInputMessage="1" showErrorMessage="1" errorTitle="入力エラー" error="上限文字数を超過しています。20文字以内でご回答ください。" prompt="「20YY年MM月」もしくは「20YY年」の形式でご回答ください。" sqref="AD58:AG58" xr:uid="{926813C7-1992-4B62-B56E-2C3F0DF02495}">
      <formula1>0</formula1>
      <formula2>20</formula2>
    </dataValidation>
    <dataValidation type="whole" imeMode="halfAlpha" allowBlank="1" showInputMessage="1" showErrorMessage="1" errorTitle="入力エラー" error="0以上の整数でご回答ください（200万円以上、3,500万円以下）。" prompt="0以上の整数でご回答ください。" sqref="J13:M14 O13:R14 T13:W14" xr:uid="{AEB2CD52-A7A9-44D2-8358-900C85258458}">
      <formula1>2000000</formula1>
      <formula2>35000000</formula2>
    </dataValidation>
    <dataValidation type="custom" imeMode="halfAlpha" operator="greaterThanOrEqual" allowBlank="1" showInputMessage="1" showErrorMessage="1" errorTitle="入力エラー" error="0以上かつ小数第2位までの数値でご回答ください（最大100％）。" prompt="0以上かつ小数第2位までの数値でご回答ください。" sqref="I68:M68 O68:S68 U68:Y68" xr:uid="{8C3ABB2B-AF77-425E-83A4-0290E0EF1DB0}">
      <formula1>AND(I68 &gt;= 0, MOD(I68*100, 1) = 0, I68&lt;=100)</formula1>
    </dataValidation>
    <dataValidation type="custom" imeMode="halfAlpha" operator="greaterThanOrEqual" allowBlank="1" showInputMessage="1" showErrorMessage="1" errorTitle="入力エラー" error="0以上かつ小数第1位までの数値でご回答ください（100日未満）。" prompt="0以上かつ小数第1位までの数値でご回答ください。" sqref="G96:K98 M96:Q98" xr:uid="{AE12D073-0E4A-411A-8A83-BD015DE9BC39}">
      <formula1>AND(G96 &gt;= 0, MOD(G96*10, 1) = 0, G96 &lt; 100)</formula1>
    </dataValidation>
    <dataValidation type="custom" imeMode="halfAlpha" operator="greaterThanOrEqual" allowBlank="1" showInputMessage="1" showErrorMessage="1" errorTitle="入力エラー" error="0以上かつ小数第1位までの数値でご回答ください（最大100%）。" prompt="0以上かつ小数第1位までの数値でご回答ください。" sqref="AA30:AE33" xr:uid="{A7177A98-6F84-48B9-B8DF-2C28F835BE67}">
      <formula1>AND(AA30 &gt;= 0, MOD(AA30*10, 1) = 0, AA30 &lt;=100)</formula1>
    </dataValidation>
    <dataValidation type="custom" imeMode="halfAlpha" operator="greaterThanOrEqual" allowBlank="1" showInputMessage="1" showErrorMessage="1" errorTitle="入力エラー" error="0以上かつ小数第1位までの数値でご回答ください（3桁以下）。" prompt="0以上かつ小数第1位までの数値でご回答ください。" sqref="J9:M12 O9:R12 T9:W12" xr:uid="{ABB2DF68-75A9-460A-97A8-F21C3179CF6F}">
      <formula1>AND(J9 &gt;= 0, MOD(J9*10, 1) = 0, J9 &lt; 1000)</formula1>
    </dataValidation>
    <dataValidation type="textLength" allowBlank="1" showInputMessage="1" showErrorMessage="1" errorTitle="入力エラー" error="上限文字数を超過しています。20文字以内でご回答ください。" prompt="「20YY年MM月」もしくは「20YY年（度末）」の形式でご回答ください。" sqref="G28:J28" xr:uid="{F65AEDCB-6CF6-481C-B9F5-945A70C58EB2}">
      <formula1>0</formula1>
      <formula2>20</formula2>
    </dataValidation>
    <dataValidation type="list" imeMode="halfAlpha" allowBlank="1" showInputMessage="1" showErrorMessage="1" errorTitle="入力エラー" error="選択肢（ドロップダウンリスト）から該当する項目を選択してください。" prompt="選択肢（ドロップダウンリスト）から該当する項目を選択してください。" sqref="C55 C109 C143 C157 C178" xr:uid="{A77639DE-16AF-48DA-A00A-FB35E41640D7}">
      <formula1>Dropdown4</formula1>
    </dataValidation>
    <dataValidation type="textLength" allowBlank="1" showInputMessage="1" showErrorMessage="1" errorTitle="入力エラー" error="150文字以内でご回答ください。" prompt="150文字以内でご回答ください。" sqref="L44:AI45 G70:AI71 H112:AI112 H158" xr:uid="{1CFF1FE3-B615-4064-948A-2938D4209B67}">
      <formula1>0</formula1>
      <formula2>150</formula2>
    </dataValidation>
    <dataValidation type="textLength" allowBlank="1" showInputMessage="1" showErrorMessage="1" errorTitle="入力エラー" error="100文字以内でご回答ください。" prompt="100文字以内でご回答ください。" sqref="F58 H56:AI56 H110:AI110 H121:AI121 H144:AI144 H174:AI174 H179:AI179" xr:uid="{2F8EBEF1-F1BF-4877-A58C-17E087E95C38}">
      <formula1>0</formula1>
      <formula2>100</formula2>
    </dataValidation>
    <dataValidation type="textLength" allowBlank="1" showInputMessage="1" showErrorMessage="1" errorTitle="入力エラー" error="200文字以内でご回答ください。" prompt="200文字以内でご回答ください。" sqref="P16:AI18 P20:AI22 L46:AI47 C50:AI51 C60:AI61 C74:AI75 C85:AI86 C134:AI135 C115:AI116 C101:AI102 C190:AI191" xr:uid="{CAA6888F-9986-4A4E-94D9-82C33007E649}">
      <formula1>0</formula1>
      <formula2>200</formula2>
    </dataValidation>
    <dataValidation type="whole" imeMode="halfAlpha" allowBlank="1" showInputMessage="1" showErrorMessage="1" errorTitle="入力エラー" error="0以上の整数でご回答ください（14桁以下）。" prompt="0以上の整数でご回答ください。" sqref="J7:M8 O7:R8 T7:W8 G184:R186 I30:M33 O30:S33 U30:Y33 I67:M67 O67:S67 U67:Y67 J81:O82 Q81:V82 X81:AC82 J15:M18" xr:uid="{732FF4F4-19B5-43BB-B04C-27B5FEF9ED29}">
      <formula1>0</formula1>
      <formula2>99999999999999</formula2>
    </dataValidation>
  </dataValidations>
  <pageMargins left="0.25" right="0.25" top="0.75" bottom="0.75" header="0.3" footer="0.3"/>
  <pageSetup paperSize="8"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7461-5F5F-4AB6-9A6C-782D7FE7C690}">
  <sheetPr codeName="Sheet5"/>
  <dimension ref="A1:S22"/>
  <sheetViews>
    <sheetView workbookViewId="0">
      <selection activeCell="J7" sqref="J7:M7"/>
    </sheetView>
  </sheetViews>
  <sheetFormatPr defaultRowHeight="18.75"/>
  <cols>
    <col min="1" max="1" width="18.75" customWidth="1"/>
  </cols>
  <sheetData>
    <row r="1" spans="1:19" ht="30" customHeight="1">
      <c r="A1" s="305" t="s">
        <v>57</v>
      </c>
      <c r="B1" s="306"/>
      <c r="C1" s="306"/>
      <c r="D1" s="306"/>
      <c r="E1" s="306"/>
      <c r="F1" s="306"/>
      <c r="G1" s="306"/>
      <c r="H1" s="306"/>
      <c r="I1" s="306"/>
      <c r="J1" s="306"/>
      <c r="K1" s="306"/>
      <c r="L1" s="306"/>
      <c r="M1" s="306"/>
      <c r="N1" s="306"/>
      <c r="O1" s="306"/>
      <c r="P1" s="306"/>
      <c r="Q1" s="306"/>
      <c r="R1" s="306"/>
      <c r="S1" s="306"/>
    </row>
    <row r="2" spans="1:19">
      <c r="A2" s="306"/>
      <c r="B2" s="306"/>
      <c r="C2" s="306"/>
      <c r="D2" s="306"/>
      <c r="E2" s="306"/>
      <c r="F2" s="306"/>
      <c r="G2" s="306"/>
      <c r="H2" s="306"/>
      <c r="I2" s="306"/>
      <c r="J2" s="306"/>
      <c r="K2" s="306"/>
      <c r="L2" s="306"/>
      <c r="M2" s="306"/>
      <c r="N2" s="306"/>
      <c r="O2" s="306"/>
      <c r="P2" s="306"/>
      <c r="Q2" s="306"/>
      <c r="R2" s="306"/>
      <c r="S2" s="306"/>
    </row>
    <row r="3" spans="1:19">
      <c r="A3" s="306"/>
      <c r="B3" s="306"/>
      <c r="C3" s="306"/>
      <c r="D3" s="306"/>
      <c r="E3" s="306"/>
      <c r="F3" s="306"/>
      <c r="G3" s="306"/>
      <c r="H3" s="306"/>
      <c r="I3" s="306"/>
      <c r="J3" s="306"/>
      <c r="K3" s="306"/>
      <c r="L3" s="306"/>
      <c r="M3" s="306"/>
      <c r="N3" s="306"/>
      <c r="O3" s="306"/>
      <c r="P3" s="306"/>
      <c r="Q3" s="306"/>
      <c r="R3" s="306"/>
      <c r="S3" s="306"/>
    </row>
    <row r="5" spans="1:19">
      <c r="A5" t="s">
        <v>62</v>
      </c>
      <c r="E5" t="s">
        <v>63</v>
      </c>
    </row>
    <row r="6" spans="1:19">
      <c r="A6" s="2" t="s">
        <v>210</v>
      </c>
      <c r="B6" s="74"/>
      <c r="E6" s="2" t="s">
        <v>73</v>
      </c>
      <c r="F6" s="2" t="s">
        <v>64</v>
      </c>
      <c r="G6" s="2" t="s">
        <v>65</v>
      </c>
      <c r="H6" s="2" t="s">
        <v>66</v>
      </c>
      <c r="I6" s="2" t="s">
        <v>67</v>
      </c>
      <c r="J6" s="2" t="s">
        <v>68</v>
      </c>
      <c r="K6" s="2" t="s">
        <v>69</v>
      </c>
      <c r="L6" s="2" t="s">
        <v>70</v>
      </c>
      <c r="M6" s="2" t="s">
        <v>71</v>
      </c>
      <c r="N6" s="2" t="s">
        <v>72</v>
      </c>
      <c r="O6" s="3" t="s">
        <v>77</v>
      </c>
      <c r="P6" s="2" t="s">
        <v>81</v>
      </c>
      <c r="Q6" s="2" t="s">
        <v>83</v>
      </c>
    </row>
    <row r="7" spans="1:19">
      <c r="A7" s="2" t="s">
        <v>211</v>
      </c>
      <c r="B7" s="74"/>
      <c r="E7" s="2">
        <v>1</v>
      </c>
      <c r="F7" s="2">
        <v>1</v>
      </c>
      <c r="G7" s="2">
        <v>1</v>
      </c>
      <c r="H7" s="2">
        <v>1</v>
      </c>
      <c r="I7" s="2">
        <v>1</v>
      </c>
      <c r="J7" s="2">
        <v>1</v>
      </c>
      <c r="K7" s="2">
        <v>1</v>
      </c>
      <c r="L7" s="2">
        <v>1</v>
      </c>
      <c r="M7" s="2">
        <v>1</v>
      </c>
      <c r="N7" s="2">
        <v>1</v>
      </c>
      <c r="O7" s="3" t="s">
        <v>75</v>
      </c>
      <c r="P7" s="2" t="s">
        <v>82</v>
      </c>
      <c r="Q7" s="36" t="s">
        <v>84</v>
      </c>
    </row>
    <row r="8" spans="1:19">
      <c r="A8" s="2" t="s">
        <v>213</v>
      </c>
      <c r="B8" s="74"/>
      <c r="F8" s="2">
        <v>2</v>
      </c>
      <c r="G8" s="2">
        <v>2</v>
      </c>
      <c r="H8" s="2">
        <v>2</v>
      </c>
      <c r="I8" s="2">
        <v>2</v>
      </c>
      <c r="J8" s="2">
        <v>2</v>
      </c>
      <c r="K8" s="2">
        <v>2</v>
      </c>
      <c r="L8" s="2">
        <v>2</v>
      </c>
      <c r="M8" s="2">
        <v>2</v>
      </c>
      <c r="N8" s="2">
        <v>2</v>
      </c>
      <c r="O8" s="3" t="s">
        <v>76</v>
      </c>
      <c r="P8" s="2" t="s">
        <v>76</v>
      </c>
    </row>
    <row r="9" spans="1:19">
      <c r="A9" s="2" t="s">
        <v>214</v>
      </c>
      <c r="B9" s="74"/>
      <c r="G9" s="2">
        <v>3</v>
      </c>
      <c r="H9" s="2">
        <v>3</v>
      </c>
      <c r="I9" s="2">
        <v>3</v>
      </c>
      <c r="J9" s="2">
        <v>3</v>
      </c>
      <c r="K9" s="2">
        <v>3</v>
      </c>
      <c r="L9" s="2">
        <v>3</v>
      </c>
      <c r="M9" s="2">
        <v>3</v>
      </c>
      <c r="N9" s="2">
        <v>3</v>
      </c>
      <c r="P9" s="2" t="s">
        <v>55</v>
      </c>
    </row>
    <row r="10" spans="1:19">
      <c r="A10" s="2" t="s">
        <v>212</v>
      </c>
      <c r="B10" s="74"/>
      <c r="H10" s="2">
        <v>4</v>
      </c>
      <c r="I10" s="2">
        <v>4</v>
      </c>
      <c r="J10" s="2">
        <v>4</v>
      </c>
      <c r="K10" s="2">
        <v>4</v>
      </c>
      <c r="L10" s="2">
        <v>4</v>
      </c>
      <c r="M10" s="2">
        <v>4</v>
      </c>
      <c r="N10" s="2">
        <v>4</v>
      </c>
    </row>
    <row r="11" spans="1:19">
      <c r="A11" s="2" t="s">
        <v>60</v>
      </c>
      <c r="B11" s="74"/>
      <c r="I11" s="2">
        <v>5</v>
      </c>
      <c r="J11" s="2">
        <v>5</v>
      </c>
      <c r="K11" s="2">
        <v>5</v>
      </c>
      <c r="L11" s="2">
        <v>5</v>
      </c>
      <c r="M11" s="2">
        <v>5</v>
      </c>
      <c r="N11" s="2">
        <v>5</v>
      </c>
    </row>
    <row r="12" spans="1:19">
      <c r="A12" s="2" t="s">
        <v>74</v>
      </c>
      <c r="B12" s="74"/>
      <c r="J12" s="2">
        <v>6</v>
      </c>
      <c r="K12" s="34">
        <v>6</v>
      </c>
      <c r="L12" s="2">
        <v>6</v>
      </c>
      <c r="M12" s="2">
        <v>6</v>
      </c>
      <c r="N12" s="2">
        <v>6</v>
      </c>
    </row>
    <row r="13" spans="1:19">
      <c r="A13" s="2" t="s">
        <v>58</v>
      </c>
      <c r="B13" s="74"/>
      <c r="K13" s="2">
        <v>7</v>
      </c>
      <c r="L13" s="35">
        <v>7</v>
      </c>
      <c r="M13" s="34">
        <v>7</v>
      </c>
      <c r="N13" s="34">
        <v>7</v>
      </c>
    </row>
    <row r="14" spans="1:19">
      <c r="A14" s="2" t="s">
        <v>59</v>
      </c>
      <c r="B14" s="74"/>
      <c r="L14" s="2">
        <v>8</v>
      </c>
      <c r="M14" s="2">
        <v>8</v>
      </c>
      <c r="N14" s="2">
        <v>8</v>
      </c>
    </row>
    <row r="15" spans="1:19">
      <c r="M15" s="2">
        <v>9</v>
      </c>
      <c r="N15" s="2">
        <v>9</v>
      </c>
    </row>
    <row r="16" spans="1:19">
      <c r="N16" s="2">
        <v>10</v>
      </c>
    </row>
    <row r="17" spans="1:2" ht="19.5" thickBot="1">
      <c r="A17" t="s">
        <v>61</v>
      </c>
    </row>
    <row r="18" spans="1:2" ht="19.5" thickBot="1">
      <c r="A18" s="3" t="s">
        <v>6</v>
      </c>
      <c r="B18" s="75">
        <v>2025</v>
      </c>
    </row>
    <row r="19" spans="1:2">
      <c r="A19" s="2" t="s">
        <v>7</v>
      </c>
      <c r="B19" s="76">
        <f>Year1-1</f>
        <v>2024</v>
      </c>
    </row>
    <row r="20" spans="1:2">
      <c r="A20" s="2" t="s">
        <v>8</v>
      </c>
      <c r="B20" s="76">
        <f>Year1-2</f>
        <v>2023</v>
      </c>
    </row>
    <row r="21" spans="1:2">
      <c r="A21" s="2" t="s">
        <v>15</v>
      </c>
      <c r="B21" s="76">
        <f>Year1-3</f>
        <v>2022</v>
      </c>
    </row>
    <row r="22" spans="1:2">
      <c r="A22" s="2" t="s">
        <v>16</v>
      </c>
      <c r="B22" s="76">
        <f>Year1-4</f>
        <v>2021</v>
      </c>
    </row>
  </sheetData>
  <sheetProtection algorithmName="SHA-512" hashValue="CEzQAcumpuzXPf7J7KRiN7EkHTMd3AOimjNPtNsZ+NZnyLDyaqLOPXfjpSHDFRUqxxY/YFt8s6BwcmLp5VCBxw==" saltValue="Mlf09aYWxFdmsRxuBvtHzQ==" spinCount="100000" sheet="1" objects="1" scenarios="1" selectLockedCells="1"/>
  <mergeCells count="1">
    <mergeCell ref="A1:S3"/>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27</vt:i4>
      </vt:variant>
    </vt:vector>
  </HeadingPairs>
  <TitlesOfParts>
    <vt:vector size="32" baseType="lpstr">
      <vt:lpstr>概要_目次</vt:lpstr>
      <vt:lpstr>前回データ概要</vt:lpstr>
      <vt:lpstr>基礎調査</vt:lpstr>
      <vt:lpstr>前回データ</vt:lpstr>
      <vt:lpstr>制御用</vt:lpstr>
      <vt:lpstr>CheckBox</vt:lpstr>
      <vt:lpstr>Code</vt:lpstr>
      <vt:lpstr>Dropdown1</vt:lpstr>
      <vt:lpstr>Dropdown10</vt:lpstr>
      <vt:lpstr>Dropdown2</vt:lpstr>
      <vt:lpstr>Dropdown3</vt:lpstr>
      <vt:lpstr>Dropdown4</vt:lpstr>
      <vt:lpstr>Dropdown5</vt:lpstr>
      <vt:lpstr>Dropdown6</vt:lpstr>
      <vt:lpstr>Dropdown7</vt:lpstr>
      <vt:lpstr>Dropdown8</vt:lpstr>
      <vt:lpstr>Dropdown9</vt:lpstr>
      <vt:lpstr>EnqClassificationID</vt:lpstr>
      <vt:lpstr>IndexID</vt:lpstr>
      <vt:lpstr>InvType</vt:lpstr>
      <vt:lpstr>New_Answer</vt:lpstr>
      <vt:lpstr>PubID</vt:lpstr>
      <vt:lpstr>publication_code</vt:lpstr>
      <vt:lpstr>PubType</vt:lpstr>
      <vt:lpstr>TKC</vt:lpstr>
      <vt:lpstr>Year1</vt:lpstr>
      <vt:lpstr>Year2</vt:lpstr>
      <vt:lpstr>Year3</vt:lpstr>
      <vt:lpstr>Year4</vt:lpstr>
      <vt:lpstr>Year5</vt:lpstr>
      <vt:lpstr>YesNo2</vt:lpstr>
      <vt:lpstr>YesNo3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東洋経済CSRデータ開発チーム</dc:creator>
  <cp:lastModifiedBy>東洋経済CSRデータ開発チーム</cp:lastModifiedBy>
  <cp:lastPrinted>2025-04-01T10:11:13Z</cp:lastPrinted>
  <dcterms:created xsi:type="dcterms:W3CDTF">2025-01-29T07:21:16Z</dcterms:created>
  <dcterms:modified xsi:type="dcterms:W3CDTF">2025-06-23T10:36:52Z</dcterms:modified>
</cp:coreProperties>
</file>